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Statement of Applicability" sheetId="3" state="visible" r:id="rId3"/>
  </sheets>
  <definedNames>
    <definedName name="_xlnm._FilterDatabase" localSheetId="2" hidden="1">'Statement of Applicability'!$A$4:$I$97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B1F3A"/>
      <sz val="16"/>
    </font>
    <font>
      <i val="1"/>
      <color rgb="004B5A7A"/>
    </font>
    <font>
      <b val="1"/>
      <color rgb="00FFFFFF"/>
    </font>
    <font>
      <b val="1"/>
      <color rgb="001A6AE3"/>
    </font>
    <font>
      <b val="1"/>
    </font>
    <font>
      <color rgb="001A6AE3"/>
    </font>
  </fonts>
  <fills count="3">
    <fill>
      <patternFill/>
    </fill>
    <fill>
      <patternFill patternType="gray125"/>
    </fill>
    <fill>
      <patternFill patternType="solid">
        <fgColor rgb="000B1F3A"/>
      </patternFill>
    </fill>
  </fills>
  <borders count="2">
    <border>
      <left/>
      <right/>
      <top/>
      <bottom/>
      <diagonal/>
    </border>
    <border>
      <bottom style="thin">
        <color rgb="00D9E1E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5" fillId="0" borderId="0" pivotButton="0" quotePrefix="0" xfId="0"/>
    <xf numFmtId="0" fontId="4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DCFCE7"/>
        </patternFill>
      </fill>
    </dxf>
    <dxf>
      <fill>
        <patternFill patternType="solid">
          <fgColor rgb="00FEF3C7"/>
        </patternFill>
      </fill>
    </dxf>
    <dxf>
      <fill>
        <patternFill patternType="solid">
          <fgColor rgb="00E5E7E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Sample Statement of Applicability (ISO/IEC 27001:2022)</t>
        </is>
      </c>
    </row>
    <row r="3">
      <c r="A3" s="2" t="inlineStr">
        <is>
          <t>This workbook shows a completed Statement of Applicability (SoA) for ExampleCo, a fictional 40-person B2B SaaS company that is remote-first and hosted on AWS. Use it to see what a finished SoA looks like, then build your own from your risk assessment.</t>
        </is>
      </c>
    </row>
    <row r="4">
      <c r="A4" s="2" t="inlineStr">
        <is>
          <t>ISO/IEC 27001:2022 Clause 6.1.3 d) requires an SoA that lists the necessary controls, the justification for including them, whether they are implemented, and the justification for excluding any Annex A control.</t>
        </is>
      </c>
    </row>
    <row r="5">
      <c r="A5" s="2" t="inlineStr">
        <is>
          <t>Control titles follow ISO/IEC 27002:2022. The 93 controls are grouped in four themes: organizational (37), people (8), physical (14) and technological (34).</t>
        </is>
      </c>
    </row>
    <row r="6">
      <c r="A6" s="2" t="inlineStr">
        <is>
          <t>Every company's SoA is different. Do not copy ExampleCo's decisions. Excluding a control needs a reason that comes from your own risk assessment and context, and your auditor will test it.</t>
        </is>
      </c>
    </row>
    <row r="7">
      <c r="A7" s="2" t="inlineStr">
        <is>
          <t>Related reading: https://www.nank.ai/docs/iso-27001-statement-of-applicability/</t>
        </is>
      </c>
    </row>
    <row r="9">
      <c r="A9" s="3" t="inlineStr">
        <is>
          <t>Free from nank.ai · https://www.nank.ai/templates-and-tools/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30" customWidth="1" min="1" max="1"/>
    <col width="11" customWidth="1" min="2" max="2"/>
    <col width="12" customWidth="1" min="3" max="3"/>
    <col width="11" customWidth="1" min="4" max="4"/>
    <col width="13" customWidth="1" min="5" max="5"/>
    <col width="20" customWidth="1" min="6" max="6"/>
  </cols>
  <sheetData>
    <row r="1">
      <c r="A1" s="1" t="inlineStr">
        <is>
          <t>Statement of Applicability summary</t>
        </is>
      </c>
    </row>
    <row r="2">
      <c r="A2" s="4" t="inlineStr">
        <is>
          <t>Counts update from the Statement of Applicability sheet.</t>
        </is>
      </c>
    </row>
    <row r="4" ht="30" customHeight="1">
      <c r="A4" s="5" t="inlineStr">
        <is>
          <t>Theme</t>
        </is>
      </c>
      <c r="B4" s="5" t="inlineStr">
        <is>
          <t>Controls</t>
        </is>
      </c>
      <c r="C4" s="5" t="inlineStr">
        <is>
          <t>Applicable</t>
        </is>
      </c>
      <c r="D4" s="5" t="inlineStr">
        <is>
          <t>Excluded</t>
        </is>
      </c>
      <c r="E4" s="5" t="inlineStr">
        <is>
          <t>Implemented</t>
        </is>
      </c>
      <c r="F4" s="5" t="inlineStr">
        <is>
          <t>Partially implemented</t>
        </is>
      </c>
    </row>
    <row r="5">
      <c r="A5" t="inlineStr">
        <is>
          <t>5 Organizational controls</t>
        </is>
      </c>
      <c r="B5">
        <f>SUMPRODUCT(--(LEFT('Statement of Applicability'!$A$5:$A$97,2)="5."))</f>
        <v/>
      </c>
      <c r="C5">
        <f>SUMPRODUCT(--(LEFT('Statement of Applicability'!$A$5:$A$97,2)="5."),--('Statement of Applicability'!$C$5:$C$97="Yes"))</f>
        <v/>
      </c>
      <c r="D5">
        <f>B5-C5</f>
        <v/>
      </c>
      <c r="E5">
        <f>SUMPRODUCT(--(LEFT('Statement of Applicability'!$A$5:$A$97,2)="5."),--('Statement of Applicability'!$F$5:$F$97="Implemented"))</f>
        <v/>
      </c>
      <c r="F5">
        <f>SUMPRODUCT(--(LEFT('Statement of Applicability'!$A$5:$A$97,2)="5."),--('Statement of Applicability'!$F$5:$F$97="Partially implemented"))</f>
        <v/>
      </c>
    </row>
    <row r="6">
      <c r="A6" t="inlineStr">
        <is>
          <t>6 People controls</t>
        </is>
      </c>
      <c r="B6">
        <f>SUMPRODUCT(--(LEFT('Statement of Applicability'!$A$5:$A$97,2)="6."))</f>
        <v/>
      </c>
      <c r="C6">
        <f>SUMPRODUCT(--(LEFT('Statement of Applicability'!$A$5:$A$97,2)="6."),--('Statement of Applicability'!$C$5:$C$97="Yes"))</f>
        <v/>
      </c>
      <c r="D6">
        <f>B6-C6</f>
        <v/>
      </c>
      <c r="E6">
        <f>SUMPRODUCT(--(LEFT('Statement of Applicability'!$A$5:$A$97,2)="6."),--('Statement of Applicability'!$F$5:$F$97="Implemented"))</f>
        <v/>
      </c>
      <c r="F6">
        <f>SUMPRODUCT(--(LEFT('Statement of Applicability'!$A$5:$A$97,2)="6."),--('Statement of Applicability'!$F$5:$F$97="Partially implemented"))</f>
        <v/>
      </c>
    </row>
    <row r="7">
      <c r="A7" t="inlineStr">
        <is>
          <t>7 Physical controls</t>
        </is>
      </c>
      <c r="B7">
        <f>SUMPRODUCT(--(LEFT('Statement of Applicability'!$A$5:$A$97,2)="7."))</f>
        <v/>
      </c>
      <c r="C7">
        <f>SUMPRODUCT(--(LEFT('Statement of Applicability'!$A$5:$A$97,2)="7."),--('Statement of Applicability'!$C$5:$C$97="Yes"))</f>
        <v/>
      </c>
      <c r="D7">
        <f>B7-C7</f>
        <v/>
      </c>
      <c r="E7">
        <f>SUMPRODUCT(--(LEFT('Statement of Applicability'!$A$5:$A$97,2)="7."),--('Statement of Applicability'!$F$5:$F$97="Implemented"))</f>
        <v/>
      </c>
      <c r="F7">
        <f>SUMPRODUCT(--(LEFT('Statement of Applicability'!$A$5:$A$97,2)="7."),--('Statement of Applicability'!$F$5:$F$97="Partially implemented"))</f>
        <v/>
      </c>
    </row>
    <row r="8">
      <c r="A8" t="inlineStr">
        <is>
          <t>8 Technological controls</t>
        </is>
      </c>
      <c r="B8">
        <f>SUMPRODUCT(--(LEFT('Statement of Applicability'!$A$5:$A$97,2)="8."))</f>
        <v/>
      </c>
      <c r="C8">
        <f>SUMPRODUCT(--(LEFT('Statement of Applicability'!$A$5:$A$97,2)="8."),--('Statement of Applicability'!$C$5:$C$97="Yes"))</f>
        <v/>
      </c>
      <c r="D8">
        <f>B8-C8</f>
        <v/>
      </c>
      <c r="E8">
        <f>SUMPRODUCT(--(LEFT('Statement of Applicability'!$A$5:$A$97,2)="8."),--('Statement of Applicability'!$F$5:$F$97="Implemented"))</f>
        <v/>
      </c>
      <c r="F8">
        <f>SUMPRODUCT(--(LEFT('Statement of Applicability'!$A$5:$A$97,2)="8."),--('Statement of Applicability'!$F$5:$F$97="Partially implemented"))</f>
        <v/>
      </c>
    </row>
    <row r="9">
      <c r="A9" s="6" t="inlineStr">
        <is>
          <t>Total</t>
        </is>
      </c>
      <c r="B9" s="6">
        <f>SUM(B5:B8)</f>
        <v/>
      </c>
      <c r="C9" s="6">
        <f>SUM(C5:C8)</f>
        <v/>
      </c>
      <c r="D9" s="6">
        <f>SUM(D5:D8)</f>
        <v/>
      </c>
      <c r="E9" s="6">
        <f>SUM(E5:E8)</f>
        <v/>
      </c>
      <c r="F9" s="6">
        <f>SUM(F5:F8)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97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38" customWidth="1" min="2" max="2"/>
    <col width="11" customWidth="1" min="3" max="3"/>
    <col width="13" customWidth="1" min="4" max="4"/>
    <col width="40" customWidth="1" min="5" max="5"/>
    <col width="16" customWidth="1" min="6" max="6"/>
    <col width="58" customWidth="1" min="7" max="7"/>
    <col width="32" customWidth="1" min="8" max="8"/>
    <col width="15" customWidth="1" min="9" max="9"/>
  </cols>
  <sheetData>
    <row r="1">
      <c r="A1" s="1" t="inlineStr">
        <is>
          <t>Sample Statement of Applicability · ISO/IEC 27001:2022</t>
        </is>
      </c>
    </row>
    <row r="2">
      <c r="A2" s="4" t="inlineStr">
        <is>
          <t>Fictional company: ExampleCo, a 40-person B2B SaaS company, remote-first, hosted on AWS. For illustration only.</t>
        </is>
      </c>
    </row>
    <row r="3">
      <c r="A3" s="4" t="inlineStr">
        <is>
          <t>Reasons for inclusion: R = risk assessment, L = legal or regulatory, C = contractual, B = business requirement or good practice.</t>
        </is>
      </c>
    </row>
    <row r="4" ht="30" customHeight="1">
      <c r="A4" s="5" t="inlineStr">
        <is>
          <t>Control</t>
        </is>
      </c>
      <c r="B4" s="5" t="inlineStr">
        <is>
          <t>Control title</t>
        </is>
      </c>
      <c r="C4" s="5" t="inlineStr">
        <is>
          <t>Applicable</t>
        </is>
      </c>
      <c r="D4" s="5" t="inlineStr">
        <is>
          <t>Reasons for inclusion</t>
        </is>
      </c>
      <c r="E4" s="5" t="inlineStr">
        <is>
          <t>Justification for exclusion</t>
        </is>
      </c>
      <c r="F4" s="5" t="inlineStr">
        <is>
          <t>Implementation status</t>
        </is>
      </c>
      <c r="G4" s="5" t="inlineStr">
        <is>
          <t>How it is implemented</t>
        </is>
      </c>
      <c r="H4" s="5" t="inlineStr">
        <is>
          <t>Policy or procedure</t>
        </is>
      </c>
      <c r="I4" s="5" t="inlineStr">
        <is>
          <t>Owner</t>
        </is>
      </c>
    </row>
    <row r="5">
      <c r="A5" s="7" t="inlineStr">
        <is>
          <t>5.1</t>
        </is>
      </c>
      <c r="B5" s="8" t="inlineStr">
        <is>
          <t>Policies for information security</t>
        </is>
      </c>
      <c r="C5" s="8" t="inlineStr">
        <is>
          <t>Yes</t>
        </is>
      </c>
      <c r="D5" s="8" t="inlineStr">
        <is>
          <t>R, C</t>
        </is>
      </c>
      <c r="E5" s="8" t="inlineStr"/>
      <c r="F5" s="8" t="inlineStr">
        <is>
          <t>Implemented</t>
        </is>
      </c>
      <c r="G5" s="8" t="inlineStr">
        <is>
          <t>Information Security Policy and topic-specific policies approved by the CEO, published on the intranet and reviewed annually.</t>
        </is>
      </c>
      <c r="H5" s="8" t="inlineStr">
        <is>
          <t>POL-01 Information Security Policy</t>
        </is>
      </c>
      <c r="I5" s="8" t="inlineStr">
        <is>
          <t>Security Lead</t>
        </is>
      </c>
    </row>
    <row r="6">
      <c r="A6" s="7" t="inlineStr">
        <is>
          <t>5.2</t>
        </is>
      </c>
      <c r="B6" s="8" t="inlineStr">
        <is>
          <t>Information security roles and responsibilities</t>
        </is>
      </c>
      <c r="C6" s="8" t="inlineStr">
        <is>
          <t>Yes</t>
        </is>
      </c>
      <c r="D6" s="8" t="inlineStr">
        <is>
          <t>R</t>
        </is>
      </c>
      <c r="E6" s="8" t="inlineStr"/>
      <c r="F6" s="8" t="inlineStr">
        <is>
          <t>Implemented</t>
        </is>
      </c>
      <c r="G6" s="8" t="inlineStr">
        <is>
          <t>Security roles defined in the ISMS roles and responsibilities document and in job descriptions.</t>
        </is>
      </c>
      <c r="H6" s="8" t="inlineStr">
        <is>
          <t>ISMS-02 Roles and Responsibilities</t>
        </is>
      </c>
      <c r="I6" s="8" t="inlineStr">
        <is>
          <t>CEO</t>
        </is>
      </c>
    </row>
    <row r="7">
      <c r="A7" s="7" t="inlineStr">
        <is>
          <t>5.3</t>
        </is>
      </c>
      <c r="B7" s="8" t="inlineStr">
        <is>
          <t>Segregation of duties</t>
        </is>
      </c>
      <c r="C7" s="8" t="inlineStr">
        <is>
          <t>Yes</t>
        </is>
      </c>
      <c r="D7" s="8" t="inlineStr">
        <is>
          <t>R</t>
        </is>
      </c>
      <c r="E7" s="8" t="inlineStr"/>
      <c r="F7" s="8" t="inlineStr">
        <is>
          <t>Implemented</t>
        </is>
      </c>
      <c r="G7" s="8" t="inlineStr">
        <is>
          <t>Production deploy approval separated from code authorship through branch protection. Finance approvals need two people.</t>
        </is>
      </c>
      <c r="H7" s="8" t="inlineStr">
        <is>
          <t>POL-05 Access Control Policy</t>
        </is>
      </c>
      <c r="I7" s="8" t="inlineStr">
        <is>
          <t>CTO</t>
        </is>
      </c>
    </row>
    <row r="8">
      <c r="A8" s="7" t="inlineStr">
        <is>
          <t>5.4</t>
        </is>
      </c>
      <c r="B8" s="8" t="inlineStr">
        <is>
          <t>Management responsibilities</t>
        </is>
      </c>
      <c r="C8" s="8" t="inlineStr">
        <is>
          <t>Yes</t>
        </is>
      </c>
      <c r="D8" s="8" t="inlineStr">
        <is>
          <t>R</t>
        </is>
      </c>
      <c r="E8" s="8" t="inlineStr"/>
      <c r="F8" s="8" t="inlineStr">
        <is>
          <t>Implemented</t>
        </is>
      </c>
      <c r="G8" s="8" t="inlineStr">
        <is>
          <t>Managers confirm their teams complete training and follow policies. Tracked in the quarterly ISMS review.</t>
        </is>
      </c>
      <c r="H8" s="8" t="inlineStr">
        <is>
          <t>ISMS-02 Roles and Responsibilities</t>
        </is>
      </c>
      <c r="I8" s="8" t="inlineStr">
        <is>
          <t>CEO</t>
        </is>
      </c>
    </row>
    <row r="9">
      <c r="A9" s="7" t="inlineStr">
        <is>
          <t>5.5</t>
        </is>
      </c>
      <c r="B9" s="8" t="inlineStr">
        <is>
          <t>Contact with authorities</t>
        </is>
      </c>
      <c r="C9" s="8" t="inlineStr">
        <is>
          <t>Yes</t>
        </is>
      </c>
      <c r="D9" s="8" t="inlineStr">
        <is>
          <t>L</t>
        </is>
      </c>
      <c r="E9" s="8" t="inlineStr"/>
      <c r="F9" s="8" t="inlineStr">
        <is>
          <t>Implemented</t>
        </is>
      </c>
      <c r="G9" s="8" t="inlineStr">
        <is>
          <t>Contact list for the Privacy Commissioner, law enforcement and regulators kept in the Incident Response Plan.</t>
        </is>
      </c>
      <c r="H9" s="8" t="inlineStr">
        <is>
          <t>PLN-01 Incident Response Plan</t>
        </is>
      </c>
      <c r="I9" s="8" t="inlineStr">
        <is>
          <t>Security Lead</t>
        </is>
      </c>
    </row>
    <row r="10">
      <c r="A10" s="7" t="inlineStr">
        <is>
          <t>5.6</t>
        </is>
      </c>
      <c r="B10" s="8" t="inlineStr">
        <is>
          <t>Contact with special interest groups</t>
        </is>
      </c>
      <c r="C10" s="8" t="inlineStr">
        <is>
          <t>Yes</t>
        </is>
      </c>
      <c r="D10" s="8" t="inlineStr">
        <is>
          <t>B</t>
        </is>
      </c>
      <c r="E10" s="8" t="inlineStr"/>
      <c r="F10" s="8" t="inlineStr">
        <is>
          <t>Implemented</t>
        </is>
      </c>
      <c r="G10" s="8" t="inlineStr">
        <is>
          <t>Security team members belong to CIS, OWASP and a local security community, and subscribe to vendor advisories.</t>
        </is>
      </c>
      <c r="H10" s="8" t="inlineStr">
        <is>
          <t>ISMS-02 Roles and Responsibilities</t>
        </is>
      </c>
      <c r="I10" s="8" t="inlineStr">
        <is>
          <t>Security Lead</t>
        </is>
      </c>
    </row>
    <row r="11">
      <c r="A11" s="7" t="inlineStr">
        <is>
          <t>5.7</t>
        </is>
      </c>
      <c r="B11" s="8" t="inlineStr">
        <is>
          <t>Threat intelligence</t>
        </is>
      </c>
      <c r="C11" s="8" t="inlineStr">
        <is>
          <t>Yes</t>
        </is>
      </c>
      <c r="D11" s="8" t="inlineStr">
        <is>
          <t>R</t>
        </is>
      </c>
      <c r="E11" s="8" t="inlineStr"/>
      <c r="F11" s="8" t="inlineStr">
        <is>
          <t>Partially implemented</t>
        </is>
      </c>
      <c r="G11" s="8" t="inlineStr">
        <is>
          <t>Threat feeds from AWS GuardDuty and CISA advisories are reviewed, but a formal threat intelligence process is still being written. Target: Q1.</t>
        </is>
      </c>
      <c r="H11" s="8" t="inlineStr">
        <is>
          <t>STD-03 Logging and Monitoring Standard</t>
        </is>
      </c>
      <c r="I11" s="8" t="inlineStr">
        <is>
          <t>Security Lead</t>
        </is>
      </c>
    </row>
    <row r="12">
      <c r="A12" s="7" t="inlineStr">
        <is>
          <t>5.8</t>
        </is>
      </c>
      <c r="B12" s="8" t="inlineStr">
        <is>
          <t>Information security in project management</t>
        </is>
      </c>
      <c r="C12" s="8" t="inlineStr">
        <is>
          <t>Yes</t>
        </is>
      </c>
      <c r="D12" s="8" t="inlineStr">
        <is>
          <t>R</t>
        </is>
      </c>
      <c r="E12" s="8" t="inlineStr"/>
      <c r="F12" s="8" t="inlineStr">
        <is>
          <t>Implemented</t>
        </is>
      </c>
      <c r="G12" s="8" t="inlineStr">
        <is>
          <t>Security review is a required stage gate in the project template for new features and products.</t>
        </is>
      </c>
      <c r="H12" s="8" t="inlineStr">
        <is>
          <t>PRC-07 Secure Development Procedure</t>
        </is>
      </c>
      <c r="I12" s="8" t="inlineStr">
        <is>
          <t>CTO</t>
        </is>
      </c>
    </row>
    <row r="13">
      <c r="A13" s="7" t="inlineStr">
        <is>
          <t>5.9</t>
        </is>
      </c>
      <c r="B13" s="8" t="inlineStr">
        <is>
          <t>Inventory of information and other associated assets</t>
        </is>
      </c>
      <c r="C13" s="8" t="inlineStr">
        <is>
          <t>Yes</t>
        </is>
      </c>
      <c r="D13" s="8" t="inlineStr">
        <is>
          <t>R</t>
        </is>
      </c>
      <c r="E13" s="8" t="inlineStr"/>
      <c r="F13" s="8" t="inlineStr">
        <is>
          <t>Implemented</t>
        </is>
      </c>
      <c r="G13" s="8" t="inlineStr">
        <is>
          <t>Asset inventory in the MDM and AWS Config, with owners and classification for each asset.</t>
        </is>
      </c>
      <c r="H13" s="8" t="inlineStr">
        <is>
          <t>REG-01 Asset Inventory</t>
        </is>
      </c>
      <c r="I13" s="8" t="inlineStr">
        <is>
          <t>Security Lead</t>
        </is>
      </c>
    </row>
    <row r="14">
      <c r="A14" s="7" t="inlineStr">
        <is>
          <t>5.10</t>
        </is>
      </c>
      <c r="B14" s="8" t="inlineStr">
        <is>
          <t>Acceptable use of information and other associated assets</t>
        </is>
      </c>
      <c r="C14" s="8" t="inlineStr">
        <is>
          <t>Yes</t>
        </is>
      </c>
      <c r="D14" s="8" t="inlineStr">
        <is>
          <t>R</t>
        </is>
      </c>
      <c r="E14" s="8" t="inlineStr"/>
      <c r="F14" s="8" t="inlineStr">
        <is>
          <t>Implemented</t>
        </is>
      </c>
      <c r="G14" s="8" t="inlineStr">
        <is>
          <t>Acceptable Use Policy acknowledged by all staff at onboarding and annually.</t>
        </is>
      </c>
      <c r="H14" s="8" t="inlineStr">
        <is>
          <t>POL-03 Acceptable Use Policy</t>
        </is>
      </c>
      <c r="I14" s="8" t="inlineStr">
        <is>
          <t>Head of People</t>
        </is>
      </c>
    </row>
    <row r="15">
      <c r="A15" s="7" t="inlineStr">
        <is>
          <t>5.11</t>
        </is>
      </c>
      <c r="B15" s="8" t="inlineStr">
        <is>
          <t>Return of assets</t>
        </is>
      </c>
      <c r="C15" s="8" t="inlineStr">
        <is>
          <t>Yes</t>
        </is>
      </c>
      <c r="D15" s="8" t="inlineStr">
        <is>
          <t>R</t>
        </is>
      </c>
      <c r="E15" s="8" t="inlineStr"/>
      <c r="F15" s="8" t="inlineStr">
        <is>
          <t>Implemented</t>
        </is>
      </c>
      <c r="G15" s="8" t="inlineStr">
        <is>
          <t>Offboarding checklist covers return of laptops and tokens within 5 business days.</t>
        </is>
      </c>
      <c r="H15" s="8" t="inlineStr">
        <is>
          <t>CHK-02 Offboarding Checklist</t>
        </is>
      </c>
      <c r="I15" s="8" t="inlineStr">
        <is>
          <t>Head of People</t>
        </is>
      </c>
    </row>
    <row r="16">
      <c r="A16" s="7" t="inlineStr">
        <is>
          <t>5.12</t>
        </is>
      </c>
      <c r="B16" s="8" t="inlineStr">
        <is>
          <t>Classification of information</t>
        </is>
      </c>
      <c r="C16" s="8" t="inlineStr">
        <is>
          <t>Yes</t>
        </is>
      </c>
      <c r="D16" s="8" t="inlineStr">
        <is>
          <t>R, L</t>
        </is>
      </c>
      <c r="E16" s="8" t="inlineStr"/>
      <c r="F16" s="8" t="inlineStr">
        <is>
          <t>Implemented</t>
        </is>
      </c>
      <c r="G16" s="8" t="inlineStr">
        <is>
          <t>Four-level classification scheme: Public, Internal, Confidential, Restricted.</t>
        </is>
      </c>
      <c r="H16" s="8" t="inlineStr">
        <is>
          <t>POL-04 Data Classification Policy</t>
        </is>
      </c>
      <c r="I16" s="8" t="inlineStr">
        <is>
          <t>Security Lead</t>
        </is>
      </c>
    </row>
    <row r="17">
      <c r="A17" s="7" t="inlineStr">
        <is>
          <t>5.13</t>
        </is>
      </c>
      <c r="B17" s="8" t="inlineStr">
        <is>
          <t>Labelling of information</t>
        </is>
      </c>
      <c r="C17" s="8" t="inlineStr">
        <is>
          <t>Yes</t>
        </is>
      </c>
      <c r="D17" s="8" t="inlineStr">
        <is>
          <t>R</t>
        </is>
      </c>
      <c r="E17" s="8" t="inlineStr"/>
      <c r="F17" s="8" t="inlineStr">
        <is>
          <t>Partially implemented</t>
        </is>
      </c>
      <c r="G17" s="8" t="inlineStr">
        <is>
          <t>Labelling is applied in Google Workspace for Confidential documents. Labelling for engineering artefacts is planned. Target: Q2.</t>
        </is>
      </c>
      <c r="H17" s="8" t="inlineStr">
        <is>
          <t>POL-04 Data Classification Policy</t>
        </is>
      </c>
      <c r="I17" s="8" t="inlineStr">
        <is>
          <t>Security Lead</t>
        </is>
      </c>
    </row>
    <row r="18">
      <c r="A18" s="7" t="inlineStr">
        <is>
          <t>5.14</t>
        </is>
      </c>
      <c r="B18" s="8" t="inlineStr">
        <is>
          <t>Information transfer</t>
        </is>
      </c>
      <c r="C18" s="8" t="inlineStr">
        <is>
          <t>Yes</t>
        </is>
      </c>
      <c r="D18" s="8" t="inlineStr">
        <is>
          <t>R, C</t>
        </is>
      </c>
      <c r="E18" s="8" t="inlineStr"/>
      <c r="F18" s="8" t="inlineStr">
        <is>
          <t>Implemented</t>
        </is>
      </c>
      <c r="G18" s="8" t="inlineStr">
        <is>
          <t>Customer data is transferred only over TLS 1.2 or higher. File sharing outside the company uses approved tools only.</t>
        </is>
      </c>
      <c r="H18" s="8" t="inlineStr">
        <is>
          <t>POL-04 Data Classification Policy</t>
        </is>
      </c>
      <c r="I18" s="8" t="inlineStr">
        <is>
          <t>Security Lead</t>
        </is>
      </c>
    </row>
    <row r="19">
      <c r="A19" s="7" t="inlineStr">
        <is>
          <t>5.15</t>
        </is>
      </c>
      <c r="B19" s="8" t="inlineStr">
        <is>
          <t>Access control</t>
        </is>
      </c>
      <c r="C19" s="8" t="inlineStr">
        <is>
          <t>Yes</t>
        </is>
      </c>
      <c r="D19" s="8" t="inlineStr">
        <is>
          <t>R, C</t>
        </is>
      </c>
      <c r="E19" s="8" t="inlineStr"/>
      <c r="F19" s="8" t="inlineStr">
        <is>
          <t>Implemented</t>
        </is>
      </c>
      <c r="G19" s="8" t="inlineStr">
        <is>
          <t>Access Control Policy based on least privilege and need to know.</t>
        </is>
      </c>
      <c r="H19" s="8" t="inlineStr">
        <is>
          <t>POL-05 Access Control Policy</t>
        </is>
      </c>
      <c r="I19" s="8" t="inlineStr">
        <is>
          <t>CTO</t>
        </is>
      </c>
    </row>
    <row r="20">
      <c r="A20" s="7" t="inlineStr">
        <is>
          <t>5.16</t>
        </is>
      </c>
      <c r="B20" s="8" t="inlineStr">
        <is>
          <t>Identity management</t>
        </is>
      </c>
      <c r="C20" s="8" t="inlineStr">
        <is>
          <t>Yes</t>
        </is>
      </c>
      <c r="D20" s="8" t="inlineStr">
        <is>
          <t>R</t>
        </is>
      </c>
      <c r="E20" s="8" t="inlineStr"/>
      <c r="F20" s="8" t="inlineStr">
        <is>
          <t>Implemented</t>
        </is>
      </c>
      <c r="G20" s="8" t="inlineStr">
        <is>
          <t>Identities managed in Okta, created from the HR system and disabled on termination.</t>
        </is>
      </c>
      <c r="H20" s="8" t="inlineStr">
        <is>
          <t>POL-05 Access Control Policy</t>
        </is>
      </c>
      <c r="I20" s="8" t="inlineStr">
        <is>
          <t>CTO</t>
        </is>
      </c>
    </row>
    <row r="21">
      <c r="A21" s="7" t="inlineStr">
        <is>
          <t>5.17</t>
        </is>
      </c>
      <c r="B21" s="8" t="inlineStr">
        <is>
          <t>Authentication information</t>
        </is>
      </c>
      <c r="C21" s="8" t="inlineStr">
        <is>
          <t>Yes</t>
        </is>
      </c>
      <c r="D21" s="8" t="inlineStr">
        <is>
          <t>R, C</t>
        </is>
      </c>
      <c r="E21" s="8" t="inlineStr"/>
      <c r="F21" s="8" t="inlineStr">
        <is>
          <t>Implemented</t>
        </is>
      </c>
      <c r="G21" s="8" t="inlineStr">
        <is>
          <t>Password standard of 14 characters minimum, a password manager for all staff, and MFA enforced in Okta.</t>
        </is>
      </c>
      <c r="H21" s="8" t="inlineStr">
        <is>
          <t>POL-05 Access Control Policy</t>
        </is>
      </c>
      <c r="I21" s="8" t="inlineStr">
        <is>
          <t>CTO</t>
        </is>
      </c>
    </row>
    <row r="22">
      <c r="A22" s="7" t="inlineStr">
        <is>
          <t>5.18</t>
        </is>
      </c>
      <c r="B22" s="8" t="inlineStr">
        <is>
          <t>Access rights</t>
        </is>
      </c>
      <c r="C22" s="8" t="inlineStr">
        <is>
          <t>Yes</t>
        </is>
      </c>
      <c r="D22" s="8" t="inlineStr">
        <is>
          <t>R, C</t>
        </is>
      </c>
      <c r="E22" s="8" t="inlineStr"/>
      <c r="F22" s="8" t="inlineStr">
        <is>
          <t>Implemented</t>
        </is>
      </c>
      <c r="G22" s="8" t="inlineStr">
        <is>
          <t>Access requested and approved in Jira. Quarterly access reviews for production, AWS and critical SaaS.</t>
        </is>
      </c>
      <c r="H22" s="8" t="inlineStr">
        <is>
          <t>PRC-02 Access Review Procedure</t>
        </is>
      </c>
      <c r="I22" s="8" t="inlineStr">
        <is>
          <t>CTO</t>
        </is>
      </c>
    </row>
    <row r="23">
      <c r="A23" s="7" t="inlineStr">
        <is>
          <t>5.19</t>
        </is>
      </c>
      <c r="B23" s="8" t="inlineStr">
        <is>
          <t>Information security in supplier relationships</t>
        </is>
      </c>
      <c r="C23" s="8" t="inlineStr">
        <is>
          <t>Yes</t>
        </is>
      </c>
      <c r="D23" s="8" t="inlineStr">
        <is>
          <t>R, C</t>
        </is>
      </c>
      <c r="E23" s="8" t="inlineStr"/>
      <c r="F23" s="8" t="inlineStr">
        <is>
          <t>Implemented</t>
        </is>
      </c>
      <c r="G23" s="8" t="inlineStr">
        <is>
          <t>Vendors tiered by risk and assessed before onboarding.</t>
        </is>
      </c>
      <c r="H23" s="8" t="inlineStr">
        <is>
          <t>PRC-04 Vendor Risk Management Procedure</t>
        </is>
      </c>
      <c r="I23" s="8" t="inlineStr">
        <is>
          <t>COO</t>
        </is>
      </c>
    </row>
    <row r="24">
      <c r="A24" s="7" t="inlineStr">
        <is>
          <t>5.20</t>
        </is>
      </c>
      <c r="B24" s="8" t="inlineStr">
        <is>
          <t>Addressing information security within supplier agreements</t>
        </is>
      </c>
      <c r="C24" s="8" t="inlineStr">
        <is>
          <t>Yes</t>
        </is>
      </c>
      <c r="D24" s="8" t="inlineStr">
        <is>
          <t>R, C, L</t>
        </is>
      </c>
      <c r="E24" s="8" t="inlineStr"/>
      <c r="F24" s="8" t="inlineStr">
        <is>
          <t>Implemented</t>
        </is>
      </c>
      <c r="G24" s="8" t="inlineStr">
        <is>
          <t>Security, confidentiality and breach notification clauses required in Tier 1 and Tier 2 vendor contracts.</t>
        </is>
      </c>
      <c r="H24" s="8" t="inlineStr">
        <is>
          <t>PRC-04 Vendor Risk Management Procedure</t>
        </is>
      </c>
      <c r="I24" s="8" t="inlineStr">
        <is>
          <t>COO</t>
        </is>
      </c>
    </row>
    <row r="25">
      <c r="A25" s="7" t="inlineStr">
        <is>
          <t>5.21</t>
        </is>
      </c>
      <c r="B25" s="8" t="inlineStr">
        <is>
          <t>Managing information security in the ICT supply chain</t>
        </is>
      </c>
      <c r="C25" s="8" t="inlineStr">
        <is>
          <t>Yes</t>
        </is>
      </c>
      <c r="D25" s="8" t="inlineStr">
        <is>
          <t>R, C</t>
        </is>
      </c>
      <c r="E25" s="8" t="inlineStr"/>
      <c r="F25" s="8" t="inlineStr">
        <is>
          <t>Implemented</t>
        </is>
      </c>
      <c r="G25" s="8" t="inlineStr">
        <is>
          <t>Subprocessor list maintained. SOC reports of key suppliers reviewed for their own subservice organizations.</t>
        </is>
      </c>
      <c r="H25" s="8" t="inlineStr">
        <is>
          <t>PRC-04 Vendor Risk Management Procedure</t>
        </is>
      </c>
      <c r="I25" s="8" t="inlineStr">
        <is>
          <t>COO</t>
        </is>
      </c>
    </row>
    <row r="26">
      <c r="A26" s="7" t="inlineStr">
        <is>
          <t>5.22</t>
        </is>
      </c>
      <c r="B26" s="8" t="inlineStr">
        <is>
          <t>Monitoring, review and change management of supplier services</t>
        </is>
      </c>
      <c r="C26" s="8" t="inlineStr">
        <is>
          <t>Yes</t>
        </is>
      </c>
      <c r="D26" s="8" t="inlineStr">
        <is>
          <t>R, C</t>
        </is>
      </c>
      <c r="E26" s="8" t="inlineStr"/>
      <c r="F26" s="8" t="inlineStr">
        <is>
          <t>Implemented</t>
        </is>
      </c>
      <c r="G26" s="8" t="inlineStr">
        <is>
          <t>Annual review of Tier 1 vendor SOC reports and complementary user entity controls.</t>
        </is>
      </c>
      <c r="H26" s="8" t="inlineStr">
        <is>
          <t>PRC-04 Vendor Risk Management Procedure</t>
        </is>
      </c>
      <c r="I26" s="8" t="inlineStr">
        <is>
          <t>COO</t>
        </is>
      </c>
    </row>
    <row r="27">
      <c r="A27" s="7" t="inlineStr">
        <is>
          <t>5.23</t>
        </is>
      </c>
      <c r="B27" s="8" t="inlineStr">
        <is>
          <t>Information security for use of cloud services</t>
        </is>
      </c>
      <c r="C27" s="8" t="inlineStr">
        <is>
          <t>Yes</t>
        </is>
      </c>
      <c r="D27" s="8" t="inlineStr">
        <is>
          <t>R, C</t>
        </is>
      </c>
      <c r="E27" s="8" t="inlineStr"/>
      <c r="F27" s="8" t="inlineStr">
        <is>
          <t>Implemented</t>
        </is>
      </c>
      <c r="G27" s="8" t="inlineStr">
        <is>
          <t>AWS and Google Workspace configured to CIS benchmarks. Shared responsibility documented.</t>
        </is>
      </c>
      <c r="H27" s="8" t="inlineStr">
        <is>
          <t>STD-02 Cloud Security Standard</t>
        </is>
      </c>
      <c r="I27" s="8" t="inlineStr">
        <is>
          <t>CTO</t>
        </is>
      </c>
    </row>
    <row r="28">
      <c r="A28" s="7" t="inlineStr">
        <is>
          <t>5.24</t>
        </is>
      </c>
      <c r="B28" s="8" t="inlineStr">
        <is>
          <t>Information security incident management planning and preparation</t>
        </is>
      </c>
      <c r="C28" s="8" t="inlineStr">
        <is>
          <t>Yes</t>
        </is>
      </c>
      <c r="D28" s="8" t="inlineStr">
        <is>
          <t>R, C, L</t>
        </is>
      </c>
      <c r="E28" s="8" t="inlineStr"/>
      <c r="F28" s="8" t="inlineStr">
        <is>
          <t>Implemented</t>
        </is>
      </c>
      <c r="G28" s="8" t="inlineStr">
        <is>
          <t>Incident Response Plan with roles, severity levels and escalation, tested annually by tabletop exercise.</t>
        </is>
      </c>
      <c r="H28" s="8" t="inlineStr">
        <is>
          <t>PLN-01 Incident Response Plan</t>
        </is>
      </c>
      <c r="I28" s="8" t="inlineStr">
        <is>
          <t>Security Lead</t>
        </is>
      </c>
    </row>
    <row r="29">
      <c r="A29" s="7" t="inlineStr">
        <is>
          <t>5.25</t>
        </is>
      </c>
      <c r="B29" s="8" t="inlineStr">
        <is>
          <t>Assessment and decision on information security events</t>
        </is>
      </c>
      <c r="C29" s="8" t="inlineStr">
        <is>
          <t>Yes</t>
        </is>
      </c>
      <c r="D29" s="8" t="inlineStr">
        <is>
          <t>R</t>
        </is>
      </c>
      <c r="E29" s="8" t="inlineStr"/>
      <c r="F29" s="8" t="inlineStr">
        <is>
          <t>Implemented</t>
        </is>
      </c>
      <c r="G29" s="8" t="inlineStr">
        <is>
          <t>Events triaged by the on-call engineer and classified by severity within the target times in the plan.</t>
        </is>
      </c>
      <c r="H29" s="8" t="inlineStr">
        <is>
          <t>PLN-01 Incident Response Plan</t>
        </is>
      </c>
      <c r="I29" s="8" t="inlineStr">
        <is>
          <t>Security Lead</t>
        </is>
      </c>
    </row>
    <row r="30">
      <c r="A30" s="7" t="inlineStr">
        <is>
          <t>5.26</t>
        </is>
      </c>
      <c r="B30" s="8" t="inlineStr">
        <is>
          <t>Response to information security incidents</t>
        </is>
      </c>
      <c r="C30" s="8" t="inlineStr">
        <is>
          <t>Yes</t>
        </is>
      </c>
      <c r="D30" s="8" t="inlineStr">
        <is>
          <t>R, C, L</t>
        </is>
      </c>
      <c r="E30" s="8" t="inlineStr"/>
      <c r="F30" s="8" t="inlineStr">
        <is>
          <t>Implemented</t>
        </is>
      </c>
      <c r="G30" s="8" t="inlineStr">
        <is>
          <t>Incidents handled through contain, eradicate and recover steps, with customer notice within 72 hours of a confirmed breach.</t>
        </is>
      </c>
      <c r="H30" s="8" t="inlineStr">
        <is>
          <t>PLN-01 Incident Response Plan</t>
        </is>
      </c>
      <c r="I30" s="8" t="inlineStr">
        <is>
          <t>Security Lead</t>
        </is>
      </c>
    </row>
    <row r="31">
      <c r="A31" s="7" t="inlineStr">
        <is>
          <t>5.27</t>
        </is>
      </c>
      <c r="B31" s="8" t="inlineStr">
        <is>
          <t>Learning from information security incidents</t>
        </is>
      </c>
      <c r="C31" s="8" t="inlineStr">
        <is>
          <t>Yes</t>
        </is>
      </c>
      <c r="D31" s="8" t="inlineStr">
        <is>
          <t>R</t>
        </is>
      </c>
      <c r="E31" s="8" t="inlineStr"/>
      <c r="F31" s="8" t="inlineStr">
        <is>
          <t>Implemented</t>
        </is>
      </c>
      <c r="G31" s="8" t="inlineStr">
        <is>
          <t>Post-incident review for every SEV 1 and SEV 2 incident, with tracked corrective actions.</t>
        </is>
      </c>
      <c r="H31" s="8" t="inlineStr">
        <is>
          <t>PLN-01 Incident Response Plan</t>
        </is>
      </c>
      <c r="I31" s="8" t="inlineStr">
        <is>
          <t>Security Lead</t>
        </is>
      </c>
    </row>
    <row r="32">
      <c r="A32" s="7" t="inlineStr">
        <is>
          <t>5.28</t>
        </is>
      </c>
      <c r="B32" s="8" t="inlineStr">
        <is>
          <t>Collection of evidence</t>
        </is>
      </c>
      <c r="C32" s="8" t="inlineStr">
        <is>
          <t>Yes</t>
        </is>
      </c>
      <c r="D32" s="8" t="inlineStr">
        <is>
          <t>L</t>
        </is>
      </c>
      <c r="E32" s="8" t="inlineStr"/>
      <c r="F32" s="8" t="inlineStr">
        <is>
          <t>Implemented</t>
        </is>
      </c>
      <c r="G32" s="8" t="inlineStr">
        <is>
          <t>Evidence preserved with timestamps and chain of custody. Logs retained for 12 months.</t>
        </is>
      </c>
      <c r="H32" s="8" t="inlineStr">
        <is>
          <t>PLN-01 Incident Response Plan</t>
        </is>
      </c>
      <c r="I32" s="8" t="inlineStr">
        <is>
          <t>Security Lead</t>
        </is>
      </c>
    </row>
    <row r="33">
      <c r="A33" s="7" t="inlineStr">
        <is>
          <t>5.29</t>
        </is>
      </c>
      <c r="B33" s="8" t="inlineStr">
        <is>
          <t>Information security during disruption</t>
        </is>
      </c>
      <c r="C33" s="8" t="inlineStr">
        <is>
          <t>Yes</t>
        </is>
      </c>
      <c r="D33" s="8" t="inlineStr">
        <is>
          <t>R, C</t>
        </is>
      </c>
      <c r="E33" s="8" t="inlineStr"/>
      <c r="F33" s="8" t="inlineStr">
        <is>
          <t>Implemented</t>
        </is>
      </c>
      <c r="G33" s="8" t="inlineStr">
        <is>
          <t>Business continuity plan covers security controls during disruption.</t>
        </is>
      </c>
      <c r="H33" s="8" t="inlineStr">
        <is>
          <t>PLN-02 Business Continuity Plan</t>
        </is>
      </c>
      <c r="I33" s="8" t="inlineStr">
        <is>
          <t>COO</t>
        </is>
      </c>
    </row>
    <row r="34">
      <c r="A34" s="7" t="inlineStr">
        <is>
          <t>5.30</t>
        </is>
      </c>
      <c r="B34" s="8" t="inlineStr">
        <is>
          <t>ICT readiness for business continuity</t>
        </is>
      </c>
      <c r="C34" s="8" t="inlineStr">
        <is>
          <t>Yes</t>
        </is>
      </c>
      <c r="D34" s="8" t="inlineStr">
        <is>
          <t>R, C</t>
        </is>
      </c>
      <c r="E34" s="8" t="inlineStr"/>
      <c r="F34" s="8" t="inlineStr">
        <is>
          <t>Implemented</t>
        </is>
      </c>
      <c r="G34" s="8" t="inlineStr">
        <is>
          <t>Multi-AZ architecture, RTO 8 hours and RPO 1 hour. DR test performed annually.</t>
        </is>
      </c>
      <c r="H34" s="8" t="inlineStr">
        <is>
          <t>PLN-02 Business Continuity Plan</t>
        </is>
      </c>
      <c r="I34" s="8" t="inlineStr">
        <is>
          <t>CTO</t>
        </is>
      </c>
    </row>
    <row r="35">
      <c r="A35" s="7" t="inlineStr">
        <is>
          <t>5.31</t>
        </is>
      </c>
      <c r="B35" s="8" t="inlineStr">
        <is>
          <t>Legal, statutory, regulatory and contractual requirements</t>
        </is>
      </c>
      <c r="C35" s="8" t="inlineStr">
        <is>
          <t>Yes</t>
        </is>
      </c>
      <c r="D35" s="8" t="inlineStr">
        <is>
          <t>L, C</t>
        </is>
      </c>
      <c r="E35" s="8" t="inlineStr"/>
      <c r="F35" s="8" t="inlineStr">
        <is>
          <t>Implemented</t>
        </is>
      </c>
      <c r="G35" s="8" t="inlineStr">
        <is>
          <t>Register of legal, regulatory and contractual requirements, including PIPEDA, Quebec Law 25 and US state privacy laws.</t>
        </is>
      </c>
      <c r="H35" s="8" t="inlineStr">
        <is>
          <t>REG-02 Legal and Regulatory Register</t>
        </is>
      </c>
      <c r="I35" s="8" t="inlineStr">
        <is>
          <t>COO</t>
        </is>
      </c>
    </row>
    <row r="36">
      <c r="A36" s="7" t="inlineStr">
        <is>
          <t>5.32</t>
        </is>
      </c>
      <c r="B36" s="8" t="inlineStr">
        <is>
          <t>Intellectual property rights</t>
        </is>
      </c>
      <c r="C36" s="8" t="inlineStr">
        <is>
          <t>Yes</t>
        </is>
      </c>
      <c r="D36" s="8" t="inlineStr">
        <is>
          <t>L</t>
        </is>
      </c>
      <c r="E36" s="8" t="inlineStr"/>
      <c r="F36" s="8" t="inlineStr">
        <is>
          <t>Implemented</t>
        </is>
      </c>
      <c r="G36" s="8" t="inlineStr">
        <is>
          <t>Software licences tracked. Open source licences checked by dependency scanning.</t>
        </is>
      </c>
      <c r="H36" s="8" t="inlineStr">
        <is>
          <t>PRC-07 Secure Development Procedure</t>
        </is>
      </c>
      <c r="I36" s="8" t="inlineStr">
        <is>
          <t>CTO</t>
        </is>
      </c>
    </row>
    <row r="37">
      <c r="A37" s="7" t="inlineStr">
        <is>
          <t>5.33</t>
        </is>
      </c>
      <c r="B37" s="8" t="inlineStr">
        <is>
          <t>Protection of records</t>
        </is>
      </c>
      <c r="C37" s="8" t="inlineStr">
        <is>
          <t>Yes</t>
        </is>
      </c>
      <c r="D37" s="8" t="inlineStr">
        <is>
          <t>L</t>
        </is>
      </c>
      <c r="E37" s="8" t="inlineStr"/>
      <c r="F37" s="8" t="inlineStr">
        <is>
          <t>Implemented</t>
        </is>
      </c>
      <c r="G37" s="8" t="inlineStr">
        <is>
          <t>Records retained per the retention schedule and protected from loss and unauthorized change.</t>
        </is>
      </c>
      <c r="H37" s="8" t="inlineStr">
        <is>
          <t>POL-06 Data Retention Policy</t>
        </is>
      </c>
      <c r="I37" s="8" t="inlineStr">
        <is>
          <t>COO</t>
        </is>
      </c>
    </row>
    <row r="38">
      <c r="A38" s="7" t="inlineStr">
        <is>
          <t>5.34</t>
        </is>
      </c>
      <c r="B38" s="8" t="inlineStr">
        <is>
          <t>Privacy and protection of PII</t>
        </is>
      </c>
      <c r="C38" s="8" t="inlineStr">
        <is>
          <t>Yes</t>
        </is>
      </c>
      <c r="D38" s="8" t="inlineStr">
        <is>
          <t>L, C</t>
        </is>
      </c>
      <c r="E38" s="8" t="inlineStr"/>
      <c r="F38" s="8" t="inlineStr">
        <is>
          <t>Implemented</t>
        </is>
      </c>
      <c r="G38" s="8" t="inlineStr">
        <is>
          <t>Privacy program aligned to PIPEDA and Quebec Law 25, with a privacy officer and DPAs with customers.</t>
        </is>
      </c>
      <c r="H38" s="8" t="inlineStr">
        <is>
          <t>POL-07 Privacy Policy</t>
        </is>
      </c>
      <c r="I38" s="8" t="inlineStr">
        <is>
          <t>COO</t>
        </is>
      </c>
    </row>
    <row r="39">
      <c r="A39" s="7" t="inlineStr">
        <is>
          <t>5.35</t>
        </is>
      </c>
      <c r="B39" s="8" t="inlineStr">
        <is>
          <t>Independent review of information security</t>
        </is>
      </c>
      <c r="C39" s="8" t="inlineStr">
        <is>
          <t>Yes</t>
        </is>
      </c>
      <c r="D39" s="8" t="inlineStr">
        <is>
          <t>R</t>
        </is>
      </c>
      <c r="E39" s="8" t="inlineStr"/>
      <c r="F39" s="8" t="inlineStr">
        <is>
          <t>Implemented</t>
        </is>
      </c>
      <c r="G39" s="8" t="inlineStr">
        <is>
          <t>Annual internal audit by an independent consultant, plus the external certification audit.</t>
        </is>
      </c>
      <c r="H39" s="8" t="inlineStr">
        <is>
          <t>PRC-09 Internal Audit Procedure</t>
        </is>
      </c>
      <c r="I39" s="8" t="inlineStr">
        <is>
          <t>CEO</t>
        </is>
      </c>
    </row>
    <row r="40">
      <c r="A40" s="7" t="inlineStr">
        <is>
          <t>5.36</t>
        </is>
      </c>
      <c r="B40" s="8" t="inlineStr">
        <is>
          <t>Compliance with policies, rules and standards for information security</t>
        </is>
      </c>
      <c r="C40" s="8" t="inlineStr">
        <is>
          <t>Yes</t>
        </is>
      </c>
      <c r="D40" s="8" t="inlineStr">
        <is>
          <t>R</t>
        </is>
      </c>
      <c r="E40" s="8" t="inlineStr"/>
      <c r="F40" s="8" t="inlineStr">
        <is>
          <t>Implemented</t>
        </is>
      </c>
      <c r="G40" s="8" t="inlineStr">
        <is>
          <t>Managers and the Security Lead check compliance through quarterly control monitoring.</t>
        </is>
      </c>
      <c r="H40" s="8" t="inlineStr">
        <is>
          <t>PRC-09 Internal Audit Procedure</t>
        </is>
      </c>
      <c r="I40" s="8" t="inlineStr">
        <is>
          <t>Security Lead</t>
        </is>
      </c>
    </row>
    <row r="41">
      <c r="A41" s="7" t="inlineStr">
        <is>
          <t>5.37</t>
        </is>
      </c>
      <c r="B41" s="8" t="inlineStr">
        <is>
          <t>Documented operating procedures</t>
        </is>
      </c>
      <c r="C41" s="8" t="inlineStr">
        <is>
          <t>Yes</t>
        </is>
      </c>
      <c r="D41" s="8" t="inlineStr">
        <is>
          <t>R</t>
        </is>
      </c>
      <c r="E41" s="8" t="inlineStr"/>
      <c r="F41" s="8" t="inlineStr">
        <is>
          <t>Implemented</t>
        </is>
      </c>
      <c r="G41" s="8" t="inlineStr">
        <is>
          <t>Operating procedures for deployment, backup, on-call and access kept in the engineering wiki.</t>
        </is>
      </c>
      <c r="H41" s="8" t="inlineStr">
        <is>
          <t>Engineering runbooks</t>
        </is>
      </c>
      <c r="I41" s="8" t="inlineStr">
        <is>
          <t>CTO</t>
        </is>
      </c>
    </row>
    <row r="42">
      <c r="A42" s="7" t="inlineStr">
        <is>
          <t>6.1</t>
        </is>
      </c>
      <c r="B42" s="8" t="inlineStr">
        <is>
          <t>Screening</t>
        </is>
      </c>
      <c r="C42" s="8" t="inlineStr">
        <is>
          <t>Yes</t>
        </is>
      </c>
      <c r="D42" s="8" t="inlineStr">
        <is>
          <t>R, C</t>
        </is>
      </c>
      <c r="E42" s="8" t="inlineStr"/>
      <c r="F42" s="8" t="inlineStr">
        <is>
          <t>Implemented</t>
        </is>
      </c>
      <c r="G42" s="8" t="inlineStr">
        <is>
          <t>Background checks for all new hires, where the law allows, before the start date.</t>
        </is>
      </c>
      <c r="H42" s="8" t="inlineStr">
        <is>
          <t>PRC-10 Hiring Procedure</t>
        </is>
      </c>
      <c r="I42" s="8" t="inlineStr">
        <is>
          <t>Head of People</t>
        </is>
      </c>
    </row>
    <row r="43">
      <c r="A43" s="7" t="inlineStr">
        <is>
          <t>6.2</t>
        </is>
      </c>
      <c r="B43" s="8" t="inlineStr">
        <is>
          <t>Terms and conditions of employment</t>
        </is>
      </c>
      <c r="C43" s="8" t="inlineStr">
        <is>
          <t>Yes</t>
        </is>
      </c>
      <c r="D43" s="8" t="inlineStr">
        <is>
          <t>R, L</t>
        </is>
      </c>
      <c r="E43" s="8" t="inlineStr"/>
      <c r="F43" s="8" t="inlineStr">
        <is>
          <t>Implemented</t>
        </is>
      </c>
      <c r="G43" s="8" t="inlineStr">
        <is>
          <t>Employment contracts include confidentiality and security responsibilities.</t>
        </is>
      </c>
      <c r="H43" s="8" t="inlineStr">
        <is>
          <t>Employment contract template</t>
        </is>
      </c>
      <c r="I43" s="8" t="inlineStr">
        <is>
          <t>Head of People</t>
        </is>
      </c>
    </row>
    <row r="44">
      <c r="A44" s="7" t="inlineStr">
        <is>
          <t>6.3</t>
        </is>
      </c>
      <c r="B44" s="8" t="inlineStr">
        <is>
          <t>Information security awareness, education and training</t>
        </is>
      </c>
      <c r="C44" s="8" t="inlineStr">
        <is>
          <t>Yes</t>
        </is>
      </c>
      <c r="D44" s="8" t="inlineStr">
        <is>
          <t>R, C</t>
        </is>
      </c>
      <c r="E44" s="8" t="inlineStr"/>
      <c r="F44" s="8" t="inlineStr">
        <is>
          <t>Implemented</t>
        </is>
      </c>
      <c r="G44" s="8" t="inlineStr">
        <is>
          <t>Security awareness training at onboarding and annually, plus quarterly phishing simulations.</t>
        </is>
      </c>
      <c r="H44" s="8" t="inlineStr">
        <is>
          <t>PRC-11 Training Procedure</t>
        </is>
      </c>
      <c r="I44" s="8" t="inlineStr">
        <is>
          <t>Security Lead</t>
        </is>
      </c>
    </row>
    <row r="45">
      <c r="A45" s="7" t="inlineStr">
        <is>
          <t>6.4</t>
        </is>
      </c>
      <c r="B45" s="8" t="inlineStr">
        <is>
          <t>Disciplinary process</t>
        </is>
      </c>
      <c r="C45" s="8" t="inlineStr">
        <is>
          <t>Yes</t>
        </is>
      </c>
      <c r="D45" s="8" t="inlineStr">
        <is>
          <t>R, L</t>
        </is>
      </c>
      <c r="E45" s="8" t="inlineStr"/>
      <c r="F45" s="8" t="inlineStr">
        <is>
          <t>Implemented</t>
        </is>
      </c>
      <c r="G45" s="8" t="inlineStr">
        <is>
          <t>Disciplinary process for policy violations in the employee handbook.</t>
        </is>
      </c>
      <c r="H45" s="8" t="inlineStr">
        <is>
          <t>Employee Handbook</t>
        </is>
      </c>
      <c r="I45" s="8" t="inlineStr">
        <is>
          <t>Head of People</t>
        </is>
      </c>
    </row>
    <row r="46">
      <c r="A46" s="7" t="inlineStr">
        <is>
          <t>6.5</t>
        </is>
      </c>
      <c r="B46" s="8" t="inlineStr">
        <is>
          <t>Responsibilities after termination or change of employment</t>
        </is>
      </c>
      <c r="C46" s="8" t="inlineStr">
        <is>
          <t>Yes</t>
        </is>
      </c>
      <c r="D46" s="8" t="inlineStr">
        <is>
          <t>R</t>
        </is>
      </c>
      <c r="E46" s="8" t="inlineStr"/>
      <c r="F46" s="8" t="inlineStr">
        <is>
          <t>Implemented</t>
        </is>
      </c>
      <c r="G46" s="8" t="inlineStr">
        <is>
          <t>Confidentiality duties continue after employment, as stated in contracts and the exit interview.</t>
        </is>
      </c>
      <c r="H46" s="8" t="inlineStr">
        <is>
          <t>CHK-02 Offboarding Checklist</t>
        </is>
      </c>
      <c r="I46" s="8" t="inlineStr">
        <is>
          <t>Head of People</t>
        </is>
      </c>
    </row>
    <row r="47">
      <c r="A47" s="7" t="inlineStr">
        <is>
          <t>6.6</t>
        </is>
      </c>
      <c r="B47" s="8" t="inlineStr">
        <is>
          <t>Confidentiality or non-disclosure agreements</t>
        </is>
      </c>
      <c r="C47" s="8" t="inlineStr">
        <is>
          <t>Yes</t>
        </is>
      </c>
      <c r="D47" s="8" t="inlineStr">
        <is>
          <t>R, C</t>
        </is>
      </c>
      <c r="E47" s="8" t="inlineStr"/>
      <c r="F47" s="8" t="inlineStr">
        <is>
          <t>Implemented</t>
        </is>
      </c>
      <c r="G47" s="8" t="inlineStr">
        <is>
          <t>NDAs signed by employees, contractors and third parties before access.</t>
        </is>
      </c>
      <c r="H47" s="8" t="inlineStr">
        <is>
          <t>NDA template</t>
        </is>
      </c>
      <c r="I47" s="8" t="inlineStr">
        <is>
          <t>COO</t>
        </is>
      </c>
    </row>
    <row r="48">
      <c r="A48" s="7" t="inlineStr">
        <is>
          <t>6.7</t>
        </is>
      </c>
      <c r="B48" s="8" t="inlineStr">
        <is>
          <t>Remote working</t>
        </is>
      </c>
      <c r="C48" s="8" t="inlineStr">
        <is>
          <t>Yes</t>
        </is>
      </c>
      <c r="D48" s="8" t="inlineStr">
        <is>
          <t>R</t>
        </is>
      </c>
      <c r="E48" s="8" t="inlineStr"/>
      <c r="F48" s="8" t="inlineStr">
        <is>
          <t>Implemented</t>
        </is>
      </c>
      <c r="G48" s="8" t="inlineStr">
        <is>
          <t>Remote Work Policy requires managed devices, secure home networks and screen locks.</t>
        </is>
      </c>
      <c r="H48" s="8" t="inlineStr">
        <is>
          <t>POL-08 Remote Work Policy</t>
        </is>
      </c>
      <c r="I48" s="8" t="inlineStr">
        <is>
          <t>Security Lead</t>
        </is>
      </c>
    </row>
    <row r="49">
      <c r="A49" s="7" t="inlineStr">
        <is>
          <t>6.8</t>
        </is>
      </c>
      <c r="B49" s="8" t="inlineStr">
        <is>
          <t>Information security event reporting</t>
        </is>
      </c>
      <c r="C49" s="8" t="inlineStr">
        <is>
          <t>Yes</t>
        </is>
      </c>
      <c r="D49" s="8" t="inlineStr">
        <is>
          <t>R</t>
        </is>
      </c>
      <c r="E49" s="8" t="inlineStr"/>
      <c r="F49" s="8" t="inlineStr">
        <is>
          <t>Implemented</t>
        </is>
      </c>
      <c r="G49" s="8" t="inlineStr">
        <is>
          <t>Staff report events to security@ or the #security Slack channel. Covered in training.</t>
        </is>
      </c>
      <c r="H49" s="8" t="inlineStr">
        <is>
          <t>PLN-01 Incident Response Plan</t>
        </is>
      </c>
      <c r="I49" s="8" t="inlineStr">
        <is>
          <t>Security Lead</t>
        </is>
      </c>
    </row>
    <row r="50">
      <c r="A50" s="7" t="inlineStr">
        <is>
          <t>7.1</t>
        </is>
      </c>
      <c r="B50" s="8" t="inlineStr">
        <is>
          <t>Physical security perimeters</t>
        </is>
      </c>
      <c r="C50" s="8" t="inlineStr">
        <is>
          <t>No</t>
        </is>
      </c>
      <c r="D50" s="8" t="inlineStr"/>
      <c r="E50" s="8" t="inlineStr">
        <is>
          <t>ExampleCo is remote-first and operates no offices or data centres. Production runs on AWS, whose data centre controls are covered by the AWS SOC 2 report reviewed under 5.22 and 5.23.</t>
        </is>
      </c>
      <c r="F50" s="8" t="inlineStr">
        <is>
          <t>Not applicable</t>
        </is>
      </c>
      <c r="G50" s="8" t="inlineStr"/>
      <c r="H50" s="8" t="inlineStr"/>
      <c r="I50" s="8" t="inlineStr"/>
    </row>
    <row r="51">
      <c r="A51" s="7" t="inlineStr">
        <is>
          <t>7.2</t>
        </is>
      </c>
      <c r="B51" s="8" t="inlineStr">
        <is>
          <t>Physical entry</t>
        </is>
      </c>
      <c r="C51" s="8" t="inlineStr">
        <is>
          <t>No</t>
        </is>
      </c>
      <c r="D51" s="8" t="inlineStr"/>
      <c r="E51" s="8" t="inlineStr">
        <is>
          <t>ExampleCo is remote-first and operates no offices or data centres. Production runs on AWS, whose data centre controls are covered by the AWS SOC 2 report reviewed under 5.22 and 5.23.</t>
        </is>
      </c>
      <c r="F51" s="8" t="inlineStr">
        <is>
          <t>Not applicable</t>
        </is>
      </c>
      <c r="G51" s="8" t="inlineStr"/>
      <c r="H51" s="8" t="inlineStr"/>
      <c r="I51" s="8" t="inlineStr"/>
    </row>
    <row r="52">
      <c r="A52" s="7" t="inlineStr">
        <is>
          <t>7.3</t>
        </is>
      </c>
      <c r="B52" s="8" t="inlineStr">
        <is>
          <t>Securing offices, rooms and facilities</t>
        </is>
      </c>
      <c r="C52" s="8" t="inlineStr">
        <is>
          <t>No</t>
        </is>
      </c>
      <c r="D52" s="8" t="inlineStr"/>
      <c r="E52" s="8" t="inlineStr">
        <is>
          <t>ExampleCo is remote-first and operates no offices or data centres. Production runs on AWS, whose data centre controls are covered by the AWS SOC 2 report reviewed under 5.22 and 5.23.</t>
        </is>
      </c>
      <c r="F52" s="8" t="inlineStr">
        <is>
          <t>Not applicable</t>
        </is>
      </c>
      <c r="G52" s="8" t="inlineStr"/>
      <c r="H52" s="8" t="inlineStr"/>
      <c r="I52" s="8" t="inlineStr"/>
    </row>
    <row r="53">
      <c r="A53" s="7" t="inlineStr">
        <is>
          <t>7.4</t>
        </is>
      </c>
      <c r="B53" s="8" t="inlineStr">
        <is>
          <t>Physical security monitoring</t>
        </is>
      </c>
      <c r="C53" s="8" t="inlineStr">
        <is>
          <t>No</t>
        </is>
      </c>
      <c r="D53" s="8" t="inlineStr"/>
      <c r="E53" s="8" t="inlineStr">
        <is>
          <t>ExampleCo is remote-first and operates no offices or data centres. Production runs on AWS, whose data centre controls are covered by the AWS SOC 2 report reviewed under 5.22 and 5.23.</t>
        </is>
      </c>
      <c r="F53" s="8" t="inlineStr">
        <is>
          <t>Not applicable</t>
        </is>
      </c>
      <c r="G53" s="8" t="inlineStr"/>
      <c r="H53" s="8" t="inlineStr"/>
      <c r="I53" s="8" t="inlineStr"/>
    </row>
    <row r="54">
      <c r="A54" s="7" t="inlineStr">
        <is>
          <t>7.5</t>
        </is>
      </c>
      <c r="B54" s="8" t="inlineStr">
        <is>
          <t>Protecting against physical and environmental threats</t>
        </is>
      </c>
      <c r="C54" s="8" t="inlineStr">
        <is>
          <t>No</t>
        </is>
      </c>
      <c r="D54" s="8" t="inlineStr"/>
      <c r="E54" s="8" t="inlineStr">
        <is>
          <t>ExampleCo is remote-first and operates no offices or data centres. Production runs on AWS, whose data centre controls are covered by the AWS SOC 2 report reviewed under 5.22 and 5.23.</t>
        </is>
      </c>
      <c r="F54" s="8" t="inlineStr">
        <is>
          <t>Not applicable</t>
        </is>
      </c>
      <c r="G54" s="8" t="inlineStr"/>
      <c r="H54" s="8" t="inlineStr"/>
      <c r="I54" s="8" t="inlineStr"/>
    </row>
    <row r="55">
      <c r="A55" s="7" t="inlineStr">
        <is>
          <t>7.6</t>
        </is>
      </c>
      <c r="B55" s="8" t="inlineStr">
        <is>
          <t>Working in secure areas</t>
        </is>
      </c>
      <c r="C55" s="8" t="inlineStr">
        <is>
          <t>No</t>
        </is>
      </c>
      <c r="D55" s="8" t="inlineStr"/>
      <c r="E55" s="8" t="inlineStr">
        <is>
          <t>ExampleCo is remote-first and operates no offices or data centres. Production runs on AWS, whose data centre controls are covered by the AWS SOC 2 report reviewed under 5.22 and 5.23.</t>
        </is>
      </c>
      <c r="F55" s="8" t="inlineStr">
        <is>
          <t>Not applicable</t>
        </is>
      </c>
      <c r="G55" s="8" t="inlineStr"/>
      <c r="H55" s="8" t="inlineStr"/>
      <c r="I55" s="8" t="inlineStr"/>
    </row>
    <row r="56">
      <c r="A56" s="7" t="inlineStr">
        <is>
          <t>7.7</t>
        </is>
      </c>
      <c r="B56" s="8" t="inlineStr">
        <is>
          <t>Clear desk and clear screen</t>
        </is>
      </c>
      <c r="C56" s="8" t="inlineStr">
        <is>
          <t>Yes</t>
        </is>
      </c>
      <c r="D56" s="8" t="inlineStr">
        <is>
          <t>R</t>
        </is>
      </c>
      <c r="E56" s="8" t="inlineStr"/>
      <c r="F56" s="8" t="inlineStr">
        <is>
          <t>Implemented</t>
        </is>
      </c>
      <c r="G56" s="8" t="inlineStr">
        <is>
          <t>Clear desk and clear screen rules for remote work. Screen lock after 5 minutes enforced by MDM.</t>
        </is>
      </c>
      <c r="H56" s="8" t="inlineStr">
        <is>
          <t>POL-08 Remote Work Policy</t>
        </is>
      </c>
      <c r="I56" s="8" t="inlineStr">
        <is>
          <t>Security Lead</t>
        </is>
      </c>
    </row>
    <row r="57">
      <c r="A57" s="7" t="inlineStr">
        <is>
          <t>7.8</t>
        </is>
      </c>
      <c r="B57" s="8" t="inlineStr">
        <is>
          <t>Equipment siting and protection</t>
        </is>
      </c>
      <c r="C57" s="8" t="inlineStr">
        <is>
          <t>No</t>
        </is>
      </c>
      <c r="D57" s="8" t="inlineStr"/>
      <c r="E57" s="8" t="inlineStr">
        <is>
          <t>ExampleCo is remote-first and operates no offices or data centres. Production runs on AWS, whose data centre controls are covered by the AWS SOC 2 report reviewed under 5.22 and 5.23.</t>
        </is>
      </c>
      <c r="F57" s="8" t="inlineStr">
        <is>
          <t>Not applicable</t>
        </is>
      </c>
      <c r="G57" s="8" t="inlineStr"/>
      <c r="H57" s="8" t="inlineStr"/>
      <c r="I57" s="8" t="inlineStr"/>
    </row>
    <row r="58">
      <c r="A58" s="7" t="inlineStr">
        <is>
          <t>7.9</t>
        </is>
      </c>
      <c r="B58" s="8" t="inlineStr">
        <is>
          <t>Security of assets off-premises</t>
        </is>
      </c>
      <c r="C58" s="8" t="inlineStr">
        <is>
          <t>Yes</t>
        </is>
      </c>
      <c r="D58" s="8" t="inlineStr">
        <is>
          <t>R</t>
        </is>
      </c>
      <c r="E58" s="8" t="inlineStr"/>
      <c r="F58" s="8" t="inlineStr">
        <is>
          <t>Implemented</t>
        </is>
      </c>
      <c r="G58" s="8" t="inlineStr">
        <is>
          <t>Laptops are encrypted, MDM-managed and remotely wipeable. Rules for travel and public places.</t>
        </is>
      </c>
      <c r="H58" s="8" t="inlineStr">
        <is>
          <t>POL-08 Remote Work Policy</t>
        </is>
      </c>
      <c r="I58" s="8" t="inlineStr">
        <is>
          <t>Security Lead</t>
        </is>
      </c>
    </row>
    <row r="59">
      <c r="A59" s="7" t="inlineStr">
        <is>
          <t>7.10</t>
        </is>
      </c>
      <c r="B59" s="8" t="inlineStr">
        <is>
          <t>Storage media</t>
        </is>
      </c>
      <c r="C59" s="8" t="inlineStr">
        <is>
          <t>Yes</t>
        </is>
      </c>
      <c r="D59" s="8" t="inlineStr">
        <is>
          <t>R</t>
        </is>
      </c>
      <c r="E59" s="8" t="inlineStr"/>
      <c r="F59" s="8" t="inlineStr">
        <is>
          <t>Implemented</t>
        </is>
      </c>
      <c r="G59" s="8" t="inlineStr">
        <is>
          <t>Removable media blocked by MDM. No customer data on portable media.</t>
        </is>
      </c>
      <c r="H59" s="8" t="inlineStr">
        <is>
          <t>POL-04 Data Classification Policy</t>
        </is>
      </c>
      <c r="I59" s="8" t="inlineStr">
        <is>
          <t>Security Lead</t>
        </is>
      </c>
    </row>
    <row r="60">
      <c r="A60" s="7" t="inlineStr">
        <is>
          <t>7.11</t>
        </is>
      </c>
      <c r="B60" s="8" t="inlineStr">
        <is>
          <t>Supporting utilities</t>
        </is>
      </c>
      <c r="C60" s="8" t="inlineStr">
        <is>
          <t>No</t>
        </is>
      </c>
      <c r="D60" s="8" t="inlineStr"/>
      <c r="E60" s="8" t="inlineStr">
        <is>
          <t>ExampleCo is remote-first and operates no offices or data centres. Production runs on AWS, whose data centre controls are covered by the AWS SOC 2 report reviewed under 5.22 and 5.23.</t>
        </is>
      </c>
      <c r="F60" s="8" t="inlineStr">
        <is>
          <t>Not applicable</t>
        </is>
      </c>
      <c r="G60" s="8" t="inlineStr"/>
      <c r="H60" s="8" t="inlineStr"/>
      <c r="I60" s="8" t="inlineStr"/>
    </row>
    <row r="61">
      <c r="A61" s="7" t="inlineStr">
        <is>
          <t>7.12</t>
        </is>
      </c>
      <c r="B61" s="8" t="inlineStr">
        <is>
          <t>Cabling security</t>
        </is>
      </c>
      <c r="C61" s="8" t="inlineStr">
        <is>
          <t>No</t>
        </is>
      </c>
      <c r="D61" s="8" t="inlineStr"/>
      <c r="E61" s="8" t="inlineStr">
        <is>
          <t>ExampleCo is remote-first and operates no offices or data centres. Production runs on AWS, whose data centre controls are covered by the AWS SOC 2 report reviewed under 5.22 and 5.23.</t>
        </is>
      </c>
      <c r="F61" s="8" t="inlineStr">
        <is>
          <t>Not applicable</t>
        </is>
      </c>
      <c r="G61" s="8" t="inlineStr"/>
      <c r="H61" s="8" t="inlineStr"/>
      <c r="I61" s="8" t="inlineStr"/>
    </row>
    <row r="62">
      <c r="A62" s="7" t="inlineStr">
        <is>
          <t>7.13</t>
        </is>
      </c>
      <c r="B62" s="8" t="inlineStr">
        <is>
          <t>Equipment maintenance</t>
        </is>
      </c>
      <c r="C62" s="8" t="inlineStr">
        <is>
          <t>No</t>
        </is>
      </c>
      <c r="D62" s="8" t="inlineStr"/>
      <c r="E62" s="8" t="inlineStr">
        <is>
          <t>ExampleCo is remote-first and operates no offices or data centres. Production runs on AWS, whose data centre controls are covered by the AWS SOC 2 report reviewed under 5.22 and 5.23.</t>
        </is>
      </c>
      <c r="F62" s="8" t="inlineStr">
        <is>
          <t>Not applicable</t>
        </is>
      </c>
      <c r="G62" s="8" t="inlineStr"/>
      <c r="H62" s="8" t="inlineStr"/>
      <c r="I62" s="8" t="inlineStr"/>
    </row>
    <row r="63">
      <c r="A63" s="7" t="inlineStr">
        <is>
          <t>7.14</t>
        </is>
      </c>
      <c r="B63" s="8" t="inlineStr">
        <is>
          <t>Secure disposal or re-use of equipment</t>
        </is>
      </c>
      <c r="C63" s="8" t="inlineStr">
        <is>
          <t>Yes</t>
        </is>
      </c>
      <c r="D63" s="8" t="inlineStr">
        <is>
          <t>R, L</t>
        </is>
      </c>
      <c r="E63" s="8" t="inlineStr"/>
      <c r="F63" s="8" t="inlineStr">
        <is>
          <t>Implemented</t>
        </is>
      </c>
      <c r="G63" s="8" t="inlineStr">
        <is>
          <t>Laptops wiped before reuse. Disposal through a certified vendor with certificates of destruction.</t>
        </is>
      </c>
      <c r="H63" s="8" t="inlineStr">
        <is>
          <t>PRC-12 Asset Disposal Procedure</t>
        </is>
      </c>
      <c r="I63" s="8" t="inlineStr">
        <is>
          <t>COO</t>
        </is>
      </c>
    </row>
    <row r="64">
      <c r="A64" s="7" t="inlineStr">
        <is>
          <t>8.1</t>
        </is>
      </c>
      <c r="B64" s="8" t="inlineStr">
        <is>
          <t>User endpoint devices</t>
        </is>
      </c>
      <c r="C64" s="8" t="inlineStr">
        <is>
          <t>Yes</t>
        </is>
      </c>
      <c r="D64" s="8" t="inlineStr">
        <is>
          <t>R, C</t>
        </is>
      </c>
      <c r="E64" s="8" t="inlineStr"/>
      <c r="F64" s="8" t="inlineStr">
        <is>
          <t>Implemented</t>
        </is>
      </c>
      <c r="G64" s="8" t="inlineStr">
        <is>
          <t>Laptops enrolled in MDM with disk encryption, EDR, firewall, OS updates and screen lock enforced.</t>
        </is>
      </c>
      <c r="H64" s="8" t="inlineStr">
        <is>
          <t>STD-01 Endpoint Security Standard</t>
        </is>
      </c>
      <c r="I64" s="8" t="inlineStr">
        <is>
          <t>Security Lead</t>
        </is>
      </c>
    </row>
    <row r="65">
      <c r="A65" s="7" t="inlineStr">
        <is>
          <t>8.2</t>
        </is>
      </c>
      <c r="B65" s="8" t="inlineStr">
        <is>
          <t>Privileged access rights</t>
        </is>
      </c>
      <c r="C65" s="8" t="inlineStr">
        <is>
          <t>Yes</t>
        </is>
      </c>
      <c r="D65" s="8" t="inlineStr">
        <is>
          <t>R, C</t>
        </is>
      </c>
      <c r="E65" s="8" t="inlineStr"/>
      <c r="F65" s="8" t="inlineStr">
        <is>
          <t>Implemented</t>
        </is>
      </c>
      <c r="G65" s="8" t="inlineStr">
        <is>
          <t>Privileged access limited to named engineers, granted just in time through AWS IAM Identity Center, and reviewed quarterly.</t>
        </is>
      </c>
      <c r="H65" s="8" t="inlineStr">
        <is>
          <t>POL-05 Access Control Policy</t>
        </is>
      </c>
      <c r="I65" s="8" t="inlineStr">
        <is>
          <t>CTO</t>
        </is>
      </c>
    </row>
    <row r="66">
      <c r="A66" s="7" t="inlineStr">
        <is>
          <t>8.3</t>
        </is>
      </c>
      <c r="B66" s="8" t="inlineStr">
        <is>
          <t>Information access restriction</t>
        </is>
      </c>
      <c r="C66" s="8" t="inlineStr">
        <is>
          <t>Yes</t>
        </is>
      </c>
      <c r="D66" s="8" t="inlineStr">
        <is>
          <t>R, C</t>
        </is>
      </c>
      <c r="E66" s="8" t="inlineStr"/>
      <c r="F66" s="8" t="inlineStr">
        <is>
          <t>Implemented</t>
        </is>
      </c>
      <c r="G66" s="8" t="inlineStr">
        <is>
          <t>Application roles restrict customer data access. Support access to tenant data needs customer approval.</t>
        </is>
      </c>
      <c r="H66" s="8" t="inlineStr">
        <is>
          <t>POL-05 Access Control Policy</t>
        </is>
      </c>
      <c r="I66" s="8" t="inlineStr">
        <is>
          <t>CTO</t>
        </is>
      </c>
    </row>
    <row r="67">
      <c r="A67" s="7" t="inlineStr">
        <is>
          <t>8.4</t>
        </is>
      </c>
      <c r="B67" s="8" t="inlineStr">
        <is>
          <t>Access to source code</t>
        </is>
      </c>
      <c r="C67" s="8" t="inlineStr">
        <is>
          <t>Yes</t>
        </is>
      </c>
      <c r="D67" s="8" t="inlineStr">
        <is>
          <t>R</t>
        </is>
      </c>
      <c r="E67" s="8" t="inlineStr"/>
      <c r="F67" s="8" t="inlineStr">
        <is>
          <t>Implemented</t>
        </is>
      </c>
      <c r="G67" s="8" t="inlineStr">
        <is>
          <t>Source code in GitHub with SSO, MFA and role-based access. Write access limited to engineers.</t>
        </is>
      </c>
      <c r="H67" s="8" t="inlineStr">
        <is>
          <t>PRC-07 Secure Development Procedure</t>
        </is>
      </c>
      <c r="I67" s="8" t="inlineStr">
        <is>
          <t>CTO</t>
        </is>
      </c>
    </row>
    <row r="68">
      <c r="A68" s="7" t="inlineStr">
        <is>
          <t>8.5</t>
        </is>
      </c>
      <c r="B68" s="8" t="inlineStr">
        <is>
          <t>Secure authentication</t>
        </is>
      </c>
      <c r="C68" s="8" t="inlineStr">
        <is>
          <t>Yes</t>
        </is>
      </c>
      <c r="D68" s="8" t="inlineStr">
        <is>
          <t>R, C</t>
        </is>
      </c>
      <c r="E68" s="8" t="inlineStr"/>
      <c r="F68" s="8" t="inlineStr">
        <is>
          <t>Implemented</t>
        </is>
      </c>
      <c r="G68" s="8" t="inlineStr">
        <is>
          <t>SSO with phishing-resistant MFA for all staff. MFA available to customers.</t>
        </is>
      </c>
      <c r="H68" s="8" t="inlineStr">
        <is>
          <t>POL-05 Access Control Policy</t>
        </is>
      </c>
      <c r="I68" s="8" t="inlineStr">
        <is>
          <t>CTO</t>
        </is>
      </c>
    </row>
    <row r="69">
      <c r="A69" s="7" t="inlineStr">
        <is>
          <t>8.6</t>
        </is>
      </c>
      <c r="B69" s="8" t="inlineStr">
        <is>
          <t>Capacity management</t>
        </is>
      </c>
      <c r="C69" s="8" t="inlineStr">
        <is>
          <t>Yes</t>
        </is>
      </c>
      <c r="D69" s="8" t="inlineStr">
        <is>
          <t>R, C</t>
        </is>
      </c>
      <c r="E69" s="8" t="inlineStr"/>
      <c r="F69" s="8" t="inlineStr">
        <is>
          <t>Implemented</t>
        </is>
      </c>
      <c r="G69" s="8" t="inlineStr">
        <is>
          <t>Auto scaling and CloudWatch capacity alarms. Capacity reviewed monthly.</t>
        </is>
      </c>
      <c r="H69" s="8" t="inlineStr">
        <is>
          <t>STD-02 Cloud Security Standard</t>
        </is>
      </c>
      <c r="I69" s="8" t="inlineStr">
        <is>
          <t>CTO</t>
        </is>
      </c>
    </row>
    <row r="70">
      <c r="A70" s="7" t="inlineStr">
        <is>
          <t>8.7</t>
        </is>
      </c>
      <c r="B70" s="8" t="inlineStr">
        <is>
          <t>Protection against malware</t>
        </is>
      </c>
      <c r="C70" s="8" t="inlineStr">
        <is>
          <t>Yes</t>
        </is>
      </c>
      <c r="D70" s="8" t="inlineStr">
        <is>
          <t>R</t>
        </is>
      </c>
      <c r="E70" s="8" t="inlineStr"/>
      <c r="F70" s="8" t="inlineStr">
        <is>
          <t>Implemented</t>
        </is>
      </c>
      <c r="G70" s="8" t="inlineStr">
        <is>
          <t>EDR on all laptops. Container images scanned before deployment.</t>
        </is>
      </c>
      <c r="H70" s="8" t="inlineStr">
        <is>
          <t>STD-01 Endpoint Security Standard</t>
        </is>
      </c>
      <c r="I70" s="8" t="inlineStr">
        <is>
          <t>Security Lead</t>
        </is>
      </c>
    </row>
    <row r="71">
      <c r="A71" s="7" t="inlineStr">
        <is>
          <t>8.8</t>
        </is>
      </c>
      <c r="B71" s="8" t="inlineStr">
        <is>
          <t>Management of technical vulnerabilities</t>
        </is>
      </c>
      <c r="C71" s="8" t="inlineStr">
        <is>
          <t>Yes</t>
        </is>
      </c>
      <c r="D71" s="8" t="inlineStr">
        <is>
          <t>R, C</t>
        </is>
      </c>
      <c r="E71" s="8" t="inlineStr"/>
      <c r="F71" s="8" t="inlineStr">
        <is>
          <t>Implemented</t>
        </is>
      </c>
      <c r="G71" s="8" t="inlineStr">
        <is>
          <t>Weekly vulnerability scans, annual penetration test, and patch SLAs of 7 days for critical and 30 days for high.</t>
        </is>
      </c>
      <c r="H71" s="8" t="inlineStr">
        <is>
          <t>PRC-05 Vulnerability Management Procedure</t>
        </is>
      </c>
      <c r="I71" s="8" t="inlineStr">
        <is>
          <t>Security Lead</t>
        </is>
      </c>
    </row>
    <row r="72">
      <c r="A72" s="7" t="inlineStr">
        <is>
          <t>8.9</t>
        </is>
      </c>
      <c r="B72" s="8" t="inlineStr">
        <is>
          <t>Configuration management</t>
        </is>
      </c>
      <c r="C72" s="8" t="inlineStr">
        <is>
          <t>Yes</t>
        </is>
      </c>
      <c r="D72" s="8" t="inlineStr">
        <is>
          <t>R</t>
        </is>
      </c>
      <c r="E72" s="8" t="inlineStr"/>
      <c r="F72" s="8" t="inlineStr">
        <is>
          <t>Implemented</t>
        </is>
      </c>
      <c r="G72" s="8" t="inlineStr">
        <is>
          <t>Infrastructure as code in Terraform with peer review. Configuration drift monitored by AWS Config.</t>
        </is>
      </c>
      <c r="H72" s="8" t="inlineStr">
        <is>
          <t>STD-02 Cloud Security Standard</t>
        </is>
      </c>
      <c r="I72" s="8" t="inlineStr">
        <is>
          <t>CTO</t>
        </is>
      </c>
    </row>
    <row r="73">
      <c r="A73" s="7" t="inlineStr">
        <is>
          <t>8.10</t>
        </is>
      </c>
      <c r="B73" s="8" t="inlineStr">
        <is>
          <t>Information deletion</t>
        </is>
      </c>
      <c r="C73" s="8" t="inlineStr">
        <is>
          <t>Yes</t>
        </is>
      </c>
      <c r="D73" s="8" t="inlineStr">
        <is>
          <t>L, C</t>
        </is>
      </c>
      <c r="E73" s="8" t="inlineStr"/>
      <c r="F73" s="8" t="inlineStr">
        <is>
          <t>Implemented</t>
        </is>
      </c>
      <c r="G73" s="8" t="inlineStr">
        <is>
          <t>Customer data deleted within 60 days of contract end. Deletion verified and logged.</t>
        </is>
      </c>
      <c r="H73" s="8" t="inlineStr">
        <is>
          <t>POL-06 Data Retention Policy</t>
        </is>
      </c>
      <c r="I73" s="8" t="inlineStr">
        <is>
          <t>CTO</t>
        </is>
      </c>
    </row>
    <row r="74">
      <c r="A74" s="7" t="inlineStr">
        <is>
          <t>8.11</t>
        </is>
      </c>
      <c r="B74" s="8" t="inlineStr">
        <is>
          <t>Data masking</t>
        </is>
      </c>
      <c r="C74" s="8" t="inlineStr">
        <is>
          <t>Yes</t>
        </is>
      </c>
      <c r="D74" s="8" t="inlineStr">
        <is>
          <t>R, C</t>
        </is>
      </c>
      <c r="E74" s="8" t="inlineStr"/>
      <c r="F74" s="8" t="inlineStr">
        <is>
          <t>Partially implemented</t>
        </is>
      </c>
      <c r="G74" s="8" t="inlineStr">
        <is>
          <t>Masking is applied to customer email and name fields in the staging copy. Masking for free-text fields is planned. Target: Q1.</t>
        </is>
      </c>
      <c r="H74" s="8" t="inlineStr">
        <is>
          <t>PRC-07 Secure Development Procedure</t>
        </is>
      </c>
      <c r="I74" s="8" t="inlineStr">
        <is>
          <t>CTO</t>
        </is>
      </c>
    </row>
    <row r="75">
      <c r="A75" s="7" t="inlineStr">
        <is>
          <t>8.12</t>
        </is>
      </c>
      <c r="B75" s="8" t="inlineStr">
        <is>
          <t>Data leakage prevention</t>
        </is>
      </c>
      <c r="C75" s="8" t="inlineStr">
        <is>
          <t>Yes</t>
        </is>
      </c>
      <c r="D75" s="8" t="inlineStr">
        <is>
          <t>R, C</t>
        </is>
      </c>
      <c r="E75" s="8" t="inlineStr"/>
      <c r="F75" s="8" t="inlineStr">
        <is>
          <t>Partially implemented</t>
        </is>
      </c>
      <c r="G75" s="8" t="inlineStr">
        <is>
          <t>Google Workspace DLP rules block sharing of files labelled Confidential outside the domain. Endpoint DLP is being evaluated. Target: Q2.</t>
        </is>
      </c>
      <c r="H75" s="8" t="inlineStr">
        <is>
          <t>POL-04 Data Classification Policy</t>
        </is>
      </c>
      <c r="I75" s="8" t="inlineStr">
        <is>
          <t>Security Lead</t>
        </is>
      </c>
    </row>
    <row r="76">
      <c r="A76" s="7" t="inlineStr">
        <is>
          <t>8.13</t>
        </is>
      </c>
      <c r="B76" s="8" t="inlineStr">
        <is>
          <t>Information backup</t>
        </is>
      </c>
      <c r="C76" s="8" t="inlineStr">
        <is>
          <t>Yes</t>
        </is>
      </c>
      <c r="D76" s="8" t="inlineStr">
        <is>
          <t>R, C</t>
        </is>
      </c>
      <c r="E76" s="8" t="inlineStr"/>
      <c r="F76" s="8" t="inlineStr">
        <is>
          <t>Implemented</t>
        </is>
      </c>
      <c r="G76" s="8" t="inlineStr">
        <is>
          <t>Daily encrypted backups with 35-day retention, replicated to a second region. Restores tested quarterly.</t>
        </is>
      </c>
      <c r="H76" s="8" t="inlineStr">
        <is>
          <t>PLN-02 Business Continuity Plan</t>
        </is>
      </c>
      <c r="I76" s="8" t="inlineStr">
        <is>
          <t>CTO</t>
        </is>
      </c>
    </row>
    <row r="77">
      <c r="A77" s="7" t="inlineStr">
        <is>
          <t>8.14</t>
        </is>
      </c>
      <c r="B77" s="8" t="inlineStr">
        <is>
          <t>Redundancy of information processing facilities</t>
        </is>
      </c>
      <c r="C77" s="8" t="inlineStr">
        <is>
          <t>Yes</t>
        </is>
      </c>
      <c r="D77" s="8" t="inlineStr">
        <is>
          <t>R, C</t>
        </is>
      </c>
      <c r="E77" s="8" t="inlineStr"/>
      <c r="F77" s="8" t="inlineStr">
        <is>
          <t>Implemented</t>
        </is>
      </c>
      <c r="G77" s="8" t="inlineStr">
        <is>
          <t>Production runs across three availability zones with load balancing and managed database failover.</t>
        </is>
      </c>
      <c r="H77" s="8" t="inlineStr">
        <is>
          <t>PLN-02 Business Continuity Plan</t>
        </is>
      </c>
      <c r="I77" s="8" t="inlineStr">
        <is>
          <t>CTO</t>
        </is>
      </c>
    </row>
    <row r="78">
      <c r="A78" s="7" t="inlineStr">
        <is>
          <t>8.15</t>
        </is>
      </c>
      <c r="B78" s="8" t="inlineStr">
        <is>
          <t>Logging</t>
        </is>
      </c>
      <c r="C78" s="8" t="inlineStr">
        <is>
          <t>Yes</t>
        </is>
      </c>
      <c r="D78" s="8" t="inlineStr">
        <is>
          <t>R, C, L</t>
        </is>
      </c>
      <c r="E78" s="8" t="inlineStr"/>
      <c r="F78" s="8" t="inlineStr">
        <is>
          <t>Implemented</t>
        </is>
      </c>
      <c r="G78" s="8" t="inlineStr">
        <is>
          <t>Application, AWS CloudTrail and Okta logs sent to a central SIEM and retained for 12 months.</t>
        </is>
      </c>
      <c r="H78" s="8" t="inlineStr">
        <is>
          <t>STD-03 Logging and Monitoring Standard</t>
        </is>
      </c>
      <c r="I78" s="8" t="inlineStr">
        <is>
          <t>Security Lead</t>
        </is>
      </c>
    </row>
    <row r="79">
      <c r="A79" s="7" t="inlineStr">
        <is>
          <t>8.16</t>
        </is>
      </c>
      <c r="B79" s="8" t="inlineStr">
        <is>
          <t>Monitoring activities</t>
        </is>
      </c>
      <c r="C79" s="8" t="inlineStr">
        <is>
          <t>Yes</t>
        </is>
      </c>
      <c r="D79" s="8" t="inlineStr">
        <is>
          <t>R</t>
        </is>
      </c>
      <c r="E79" s="8" t="inlineStr"/>
      <c r="F79" s="8" t="inlineStr">
        <is>
          <t>Implemented</t>
        </is>
      </c>
      <c r="G79" s="8" t="inlineStr">
        <is>
          <t>SIEM alerts on suspicious activity, triaged by on-call within 1 hour.</t>
        </is>
      </c>
      <c r="H79" s="8" t="inlineStr">
        <is>
          <t>STD-03 Logging and Monitoring Standard</t>
        </is>
      </c>
      <c r="I79" s="8" t="inlineStr">
        <is>
          <t>Security Lead</t>
        </is>
      </c>
    </row>
    <row r="80">
      <c r="A80" s="7" t="inlineStr">
        <is>
          <t>8.17</t>
        </is>
      </c>
      <c r="B80" s="8" t="inlineStr">
        <is>
          <t>Clock synchronization</t>
        </is>
      </c>
      <c r="C80" s="8" t="inlineStr">
        <is>
          <t>Yes</t>
        </is>
      </c>
      <c r="D80" s="8" t="inlineStr">
        <is>
          <t>R</t>
        </is>
      </c>
      <c r="E80" s="8" t="inlineStr"/>
      <c r="F80" s="8" t="inlineStr">
        <is>
          <t>Implemented</t>
        </is>
      </c>
      <c r="G80" s="8" t="inlineStr">
        <is>
          <t>All systems use AWS Time Sync Service or NTP.</t>
        </is>
      </c>
      <c r="H80" s="8" t="inlineStr">
        <is>
          <t>STD-02 Cloud Security Standard</t>
        </is>
      </c>
      <c r="I80" s="8" t="inlineStr">
        <is>
          <t>CTO</t>
        </is>
      </c>
    </row>
    <row r="81">
      <c r="A81" s="7" t="inlineStr">
        <is>
          <t>8.18</t>
        </is>
      </c>
      <c r="B81" s="8" t="inlineStr">
        <is>
          <t>Use of privileged utility programs</t>
        </is>
      </c>
      <c r="C81" s="8" t="inlineStr">
        <is>
          <t>Yes</t>
        </is>
      </c>
      <c r="D81" s="8" t="inlineStr">
        <is>
          <t>R</t>
        </is>
      </c>
      <c r="E81" s="8" t="inlineStr"/>
      <c r="F81" s="8" t="inlineStr">
        <is>
          <t>Implemented</t>
        </is>
      </c>
      <c r="G81" s="8" t="inlineStr">
        <is>
          <t>Privileged utilities limited to administrators and logged.</t>
        </is>
      </c>
      <c r="H81" s="8" t="inlineStr">
        <is>
          <t>POL-05 Access Control Policy</t>
        </is>
      </c>
      <c r="I81" s="8" t="inlineStr">
        <is>
          <t>CTO</t>
        </is>
      </c>
    </row>
    <row r="82">
      <c r="A82" s="7" t="inlineStr">
        <is>
          <t>8.19</t>
        </is>
      </c>
      <c r="B82" s="8" t="inlineStr">
        <is>
          <t>Installation of software on operational systems</t>
        </is>
      </c>
      <c r="C82" s="8" t="inlineStr">
        <is>
          <t>Yes</t>
        </is>
      </c>
      <c r="D82" s="8" t="inlineStr">
        <is>
          <t>R</t>
        </is>
      </c>
      <c r="E82" s="8" t="inlineStr"/>
      <c r="F82" s="8" t="inlineStr">
        <is>
          <t>Implemented</t>
        </is>
      </c>
      <c r="G82" s="8" t="inlineStr">
        <is>
          <t>Software installed on production only through the CI/CD pipeline. Software on laptops controlled by MDM.</t>
        </is>
      </c>
      <c r="H82" s="8" t="inlineStr">
        <is>
          <t>PRC-06 Change Management Procedure</t>
        </is>
      </c>
      <c r="I82" s="8" t="inlineStr">
        <is>
          <t>CTO</t>
        </is>
      </c>
    </row>
    <row r="83">
      <c r="A83" s="7" t="inlineStr">
        <is>
          <t>8.20</t>
        </is>
      </c>
      <c r="B83" s="8" t="inlineStr">
        <is>
          <t>Networks security</t>
        </is>
      </c>
      <c r="C83" s="8" t="inlineStr">
        <is>
          <t>Yes</t>
        </is>
      </c>
      <c r="D83" s="8" t="inlineStr">
        <is>
          <t>R</t>
        </is>
      </c>
      <c r="E83" s="8" t="inlineStr"/>
      <c r="F83" s="8" t="inlineStr">
        <is>
          <t>Implemented</t>
        </is>
      </c>
      <c r="G83" s="8" t="inlineStr">
        <is>
          <t>VPC design with private subnets, security groups and no direct database access from the internet.</t>
        </is>
      </c>
      <c r="H83" s="8" t="inlineStr">
        <is>
          <t>STD-02 Cloud Security Standard</t>
        </is>
      </c>
      <c r="I83" s="8" t="inlineStr">
        <is>
          <t>CTO</t>
        </is>
      </c>
    </row>
    <row r="84">
      <c r="A84" s="7" t="inlineStr">
        <is>
          <t>8.21</t>
        </is>
      </c>
      <c r="B84" s="8" t="inlineStr">
        <is>
          <t>Security of network services</t>
        </is>
      </c>
      <c r="C84" s="8" t="inlineStr">
        <is>
          <t>Yes</t>
        </is>
      </c>
      <c r="D84" s="8" t="inlineStr">
        <is>
          <t>R</t>
        </is>
      </c>
      <c r="E84" s="8" t="inlineStr"/>
      <c r="F84" s="8" t="inlineStr">
        <is>
          <t>Implemented</t>
        </is>
      </c>
      <c r="G84" s="8" t="inlineStr">
        <is>
          <t>Network services such as DNS and CDN configured to security baselines and monitored.</t>
        </is>
      </c>
      <c r="H84" s="8" t="inlineStr">
        <is>
          <t>STD-02 Cloud Security Standard</t>
        </is>
      </c>
      <c r="I84" s="8" t="inlineStr">
        <is>
          <t>CTO</t>
        </is>
      </c>
    </row>
    <row r="85">
      <c r="A85" s="7" t="inlineStr">
        <is>
          <t>8.22</t>
        </is>
      </c>
      <c r="B85" s="8" t="inlineStr">
        <is>
          <t>Segregation of networks</t>
        </is>
      </c>
      <c r="C85" s="8" t="inlineStr">
        <is>
          <t>Yes</t>
        </is>
      </c>
      <c r="D85" s="8" t="inlineStr">
        <is>
          <t>R, C</t>
        </is>
      </c>
      <c r="E85" s="8" t="inlineStr"/>
      <c r="F85" s="8" t="inlineStr">
        <is>
          <t>Implemented</t>
        </is>
      </c>
      <c r="G85" s="8" t="inlineStr">
        <is>
          <t>Production, staging and development in separate AWS accounts and VPCs.</t>
        </is>
      </c>
      <c r="H85" s="8" t="inlineStr">
        <is>
          <t>STD-02 Cloud Security Standard</t>
        </is>
      </c>
      <c r="I85" s="8" t="inlineStr">
        <is>
          <t>CTO</t>
        </is>
      </c>
    </row>
    <row r="86">
      <c r="A86" s="7" t="inlineStr">
        <is>
          <t>8.23</t>
        </is>
      </c>
      <c r="B86" s="8" t="inlineStr">
        <is>
          <t>Web filtering</t>
        </is>
      </c>
      <c r="C86" s="8" t="inlineStr">
        <is>
          <t>Yes</t>
        </is>
      </c>
      <c r="D86" s="8" t="inlineStr">
        <is>
          <t>R</t>
        </is>
      </c>
      <c r="E86" s="8" t="inlineStr"/>
      <c r="F86" s="8" t="inlineStr">
        <is>
          <t>Implemented</t>
        </is>
      </c>
      <c r="G86" s="8" t="inlineStr">
        <is>
          <t>DNS filtering on managed laptops blocks known malicious sites.</t>
        </is>
      </c>
      <c r="H86" s="8" t="inlineStr">
        <is>
          <t>STD-01 Endpoint Security Standard</t>
        </is>
      </c>
      <c r="I86" s="8" t="inlineStr">
        <is>
          <t>Security Lead</t>
        </is>
      </c>
    </row>
    <row r="87">
      <c r="A87" s="7" t="inlineStr">
        <is>
          <t>8.24</t>
        </is>
      </c>
      <c r="B87" s="8" t="inlineStr">
        <is>
          <t>Use of cryptography</t>
        </is>
      </c>
      <c r="C87" s="8" t="inlineStr">
        <is>
          <t>Yes</t>
        </is>
      </c>
      <c r="D87" s="8" t="inlineStr">
        <is>
          <t>R, C, L</t>
        </is>
      </c>
      <c r="E87" s="8" t="inlineStr"/>
      <c r="F87" s="8" t="inlineStr">
        <is>
          <t>Implemented</t>
        </is>
      </c>
      <c r="G87" s="8" t="inlineStr">
        <is>
          <t>TLS 1.2 or higher in transit. AES-256 at rest. Keys managed in AWS KMS with rotation.</t>
        </is>
      </c>
      <c r="H87" s="8" t="inlineStr">
        <is>
          <t>STD-04 Cryptography Standard</t>
        </is>
      </c>
      <c r="I87" s="8" t="inlineStr">
        <is>
          <t>CTO</t>
        </is>
      </c>
    </row>
    <row r="88">
      <c r="A88" s="7" t="inlineStr">
        <is>
          <t>8.25</t>
        </is>
      </c>
      <c r="B88" s="8" t="inlineStr">
        <is>
          <t>Secure development lifecycle</t>
        </is>
      </c>
      <c r="C88" s="8" t="inlineStr">
        <is>
          <t>Yes</t>
        </is>
      </c>
      <c r="D88" s="8" t="inlineStr">
        <is>
          <t>R, C</t>
        </is>
      </c>
      <c r="E88" s="8" t="inlineStr"/>
      <c r="F88" s="8" t="inlineStr">
        <is>
          <t>Implemented</t>
        </is>
      </c>
      <c r="G88" s="8" t="inlineStr">
        <is>
          <t>Secure development life cycle with threat modelling, code review and security testing.</t>
        </is>
      </c>
      <c r="H88" s="8" t="inlineStr">
        <is>
          <t>PRC-07 Secure Development Procedure</t>
        </is>
      </c>
      <c r="I88" s="8" t="inlineStr">
        <is>
          <t>CTO</t>
        </is>
      </c>
    </row>
    <row r="89">
      <c r="A89" s="7" t="inlineStr">
        <is>
          <t>8.26</t>
        </is>
      </c>
      <c r="B89" s="8" t="inlineStr">
        <is>
          <t>Application security requirements</t>
        </is>
      </c>
      <c r="C89" s="8" t="inlineStr">
        <is>
          <t>Yes</t>
        </is>
      </c>
      <c r="D89" s="8" t="inlineStr">
        <is>
          <t>R</t>
        </is>
      </c>
      <c r="E89" s="8" t="inlineStr"/>
      <c r="F89" s="8" t="inlineStr">
        <is>
          <t>Implemented</t>
        </is>
      </c>
      <c r="G89" s="8" t="inlineStr">
        <is>
          <t>Security requirements defined for new features and APIs, including authentication and input validation.</t>
        </is>
      </c>
      <c r="H89" s="8" t="inlineStr">
        <is>
          <t>PRC-07 Secure Development Procedure</t>
        </is>
      </c>
      <c r="I89" s="8" t="inlineStr">
        <is>
          <t>CTO</t>
        </is>
      </c>
    </row>
    <row r="90">
      <c r="A90" s="7" t="inlineStr">
        <is>
          <t>8.27</t>
        </is>
      </c>
      <c r="B90" s="8" t="inlineStr">
        <is>
          <t>Secure system architecture and engineering principles</t>
        </is>
      </c>
      <c r="C90" s="8" t="inlineStr">
        <is>
          <t>Yes</t>
        </is>
      </c>
      <c r="D90" s="8" t="inlineStr">
        <is>
          <t>R</t>
        </is>
      </c>
      <c r="E90" s="8" t="inlineStr"/>
      <c r="F90" s="8" t="inlineStr">
        <is>
          <t>Implemented</t>
        </is>
      </c>
      <c r="G90" s="8" t="inlineStr">
        <is>
          <t>Architecture principles cover least privilege, defence in depth and secure defaults.</t>
        </is>
      </c>
      <c r="H90" s="8" t="inlineStr">
        <is>
          <t>PRC-07 Secure Development Procedure</t>
        </is>
      </c>
      <c r="I90" s="8" t="inlineStr">
        <is>
          <t>CTO</t>
        </is>
      </c>
    </row>
    <row r="91">
      <c r="A91" s="7" t="inlineStr">
        <is>
          <t>8.28</t>
        </is>
      </c>
      <c r="B91" s="8" t="inlineStr">
        <is>
          <t>Secure coding</t>
        </is>
      </c>
      <c r="C91" s="8" t="inlineStr">
        <is>
          <t>Yes</t>
        </is>
      </c>
      <c r="D91" s="8" t="inlineStr">
        <is>
          <t>R</t>
        </is>
      </c>
      <c r="E91" s="8" t="inlineStr"/>
      <c r="F91" s="8" t="inlineStr">
        <is>
          <t>Implemented</t>
        </is>
      </c>
      <c r="G91" s="8" t="inlineStr">
        <is>
          <t>Secure coding guidelines based on OWASP. Static analysis runs on every pull request.</t>
        </is>
      </c>
      <c r="H91" s="8" t="inlineStr">
        <is>
          <t>PRC-07 Secure Development Procedure</t>
        </is>
      </c>
      <c r="I91" s="8" t="inlineStr">
        <is>
          <t>CTO</t>
        </is>
      </c>
    </row>
    <row r="92">
      <c r="A92" s="7" t="inlineStr">
        <is>
          <t>8.29</t>
        </is>
      </c>
      <c r="B92" s="8" t="inlineStr">
        <is>
          <t>Security testing in development and acceptance</t>
        </is>
      </c>
      <c r="C92" s="8" t="inlineStr">
        <is>
          <t>Yes</t>
        </is>
      </c>
      <c r="D92" s="8" t="inlineStr">
        <is>
          <t>R</t>
        </is>
      </c>
      <c r="E92" s="8" t="inlineStr"/>
      <c r="F92" s="8" t="inlineStr">
        <is>
          <t>Implemented</t>
        </is>
      </c>
      <c r="G92" s="8" t="inlineStr">
        <is>
          <t>Automated security tests in CI and a pre-release check for significant changes.</t>
        </is>
      </c>
      <c r="H92" s="8" t="inlineStr">
        <is>
          <t>PRC-07 Secure Development Procedure</t>
        </is>
      </c>
      <c r="I92" s="8" t="inlineStr">
        <is>
          <t>CTO</t>
        </is>
      </c>
    </row>
    <row r="93">
      <c r="A93" s="7" t="inlineStr">
        <is>
          <t>8.30</t>
        </is>
      </c>
      <c r="B93" s="8" t="inlineStr">
        <is>
          <t>Outsourced development</t>
        </is>
      </c>
      <c r="C93" s="8" t="inlineStr">
        <is>
          <t>No</t>
        </is>
      </c>
      <c r="D93" s="8" t="inlineStr"/>
      <c r="E93" s="8" t="inlineStr">
        <is>
          <t>ExampleCo does not outsource software development. All code is written by employees. Reassess if contractors are engaged.</t>
        </is>
      </c>
      <c r="F93" s="8" t="inlineStr">
        <is>
          <t>Not applicable</t>
        </is>
      </c>
      <c r="G93" s="8" t="inlineStr"/>
      <c r="H93" s="8" t="inlineStr"/>
      <c r="I93" s="8" t="inlineStr"/>
    </row>
    <row r="94">
      <c r="A94" s="7" t="inlineStr">
        <is>
          <t>8.31</t>
        </is>
      </c>
      <c r="B94" s="8" t="inlineStr">
        <is>
          <t>Separation of development, test and production environments</t>
        </is>
      </c>
      <c r="C94" s="8" t="inlineStr">
        <is>
          <t>Yes</t>
        </is>
      </c>
      <c r="D94" s="8" t="inlineStr">
        <is>
          <t>R, C</t>
        </is>
      </c>
      <c r="E94" s="8" t="inlineStr"/>
      <c r="F94" s="8" t="inlineStr">
        <is>
          <t>Implemented</t>
        </is>
      </c>
      <c r="G94" s="8" t="inlineStr">
        <is>
          <t>Separate accounts for development, staging and production, with no production data in lower environments.</t>
        </is>
      </c>
      <c r="H94" s="8" t="inlineStr">
        <is>
          <t>STD-02 Cloud Security Standard</t>
        </is>
      </c>
      <c r="I94" s="8" t="inlineStr">
        <is>
          <t>CTO</t>
        </is>
      </c>
    </row>
    <row r="95">
      <c r="A95" s="7" t="inlineStr">
        <is>
          <t>8.32</t>
        </is>
      </c>
      <c r="B95" s="8" t="inlineStr">
        <is>
          <t>Change management</t>
        </is>
      </c>
      <c r="C95" s="8" t="inlineStr">
        <is>
          <t>Yes</t>
        </is>
      </c>
      <c r="D95" s="8" t="inlineStr">
        <is>
          <t>R, C</t>
        </is>
      </c>
      <c r="E95" s="8" t="inlineStr"/>
      <c r="F95" s="8" t="inlineStr">
        <is>
          <t>Implemented</t>
        </is>
      </c>
      <c r="G95" s="8" t="inlineStr">
        <is>
          <t>All changes through pull requests with review, automated tests and approval before deployment.</t>
        </is>
      </c>
      <c r="H95" s="8" t="inlineStr">
        <is>
          <t>PRC-06 Change Management Procedure</t>
        </is>
      </c>
      <c r="I95" s="8" t="inlineStr">
        <is>
          <t>CTO</t>
        </is>
      </c>
    </row>
    <row r="96">
      <c r="A96" s="7" t="inlineStr">
        <is>
          <t>8.33</t>
        </is>
      </c>
      <c r="B96" s="8" t="inlineStr">
        <is>
          <t>Test information</t>
        </is>
      </c>
      <c r="C96" s="8" t="inlineStr">
        <is>
          <t>Yes</t>
        </is>
      </c>
      <c r="D96" s="8" t="inlineStr">
        <is>
          <t>R, C</t>
        </is>
      </c>
      <c r="E96" s="8" t="inlineStr"/>
      <c r="F96" s="8" t="inlineStr">
        <is>
          <t>Implemented</t>
        </is>
      </c>
      <c r="G96" s="8" t="inlineStr">
        <is>
          <t>Synthetic or masked test data only. Production data copies need Security Lead approval.</t>
        </is>
      </c>
      <c r="H96" s="8" t="inlineStr">
        <is>
          <t>PRC-07 Secure Development Procedure</t>
        </is>
      </c>
      <c r="I96" s="8" t="inlineStr">
        <is>
          <t>CTO</t>
        </is>
      </c>
    </row>
    <row r="97">
      <c r="A97" s="7" t="inlineStr">
        <is>
          <t>8.34</t>
        </is>
      </c>
      <c r="B97" s="8" t="inlineStr">
        <is>
          <t>Protection of information systems during audit testing</t>
        </is>
      </c>
      <c r="C97" s="8" t="inlineStr">
        <is>
          <t>Yes</t>
        </is>
      </c>
      <c r="D97" s="8" t="inlineStr">
        <is>
          <t>R</t>
        </is>
      </c>
      <c r="E97" s="8" t="inlineStr"/>
      <c r="F97" s="8" t="inlineStr">
        <is>
          <t>Implemented</t>
        </is>
      </c>
      <c r="G97" s="8" t="inlineStr">
        <is>
          <t>Audit testing planned with the auditor, using read-only access and agreed time windows.</t>
        </is>
      </c>
      <c r="H97" s="8" t="inlineStr">
        <is>
          <t>PRC-09 Internal Audit Procedure</t>
        </is>
      </c>
      <c r="I97" s="8" t="inlineStr">
        <is>
          <t>Security Lead</t>
        </is>
      </c>
    </row>
  </sheetData>
  <autoFilter ref="A4:I97"/>
  <conditionalFormatting sqref="F5:F97">
    <cfRule type="cellIs" priority="1" operator="equal" dxfId="0">
      <formula>"Implemented"</formula>
    </cfRule>
    <cfRule type="cellIs" priority="2" operator="equal" dxfId="1">
      <formula>"Partially implemented"</formula>
    </cfRule>
    <cfRule type="cellIs" priority="3" operator="equal" dxfId="2">
      <formula>"Not applicable"</formula>
    </cfRule>
  </conditionalFormatting>
  <dataValidations count="2">
    <dataValidation sqref="C5:C97" showDropDown="0" showInputMessage="0" showErrorMessage="0" allowBlank="1" type="list">
      <formula1>"Yes,No"</formula1>
    </dataValidation>
    <dataValidation sqref="F5:F97" showDropDown="0" showInputMessage="0" showErrorMessage="0" allowBlank="1" type="list">
      <formula1>"Implemented,Partially implemented,Planned,Not applicable"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2026-10-02T00:22:41Z</dcterms:created>
  <dcterms:modified xmlns:dcterms="http://purl.org/dc/terms/" xmlns:xsi="http://www.w3.org/2001/XMLSchema-instance" xsi:type="dcterms:W3CDTF">2026-10-02T00:22:41Z</dcterms:modified>
</cp:coreProperties>
</file>